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網頁設計報價單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<sst xmlns="http://schemas.openxmlformats.org/spreadsheetml/2006/main" count="108" uniqueCount="64">
  <si>
    <t>網頁設計報價單</t>
  </si>
  <si>
    <t>範本來源：秒發報價 https://quote.foreverwebs.com/templates/web-design　品項與金額都是範例，請改成你的內容與價格</t>
  </si>
  <si>
    <t>報價單位：</t>
  </si>
  <si>
    <t/>
  </si>
  <si>
    <t>客戶：</t>
  </si>
  <si>
    <t>統一編號：</t>
  </si>
  <si>
    <t>聯絡人：</t>
  </si>
  <si>
    <t>電話：</t>
  </si>
  <si>
    <t>專案名稱：</t>
  </si>
  <si>
    <t>中小企業官網改版</t>
  </si>
  <si>
    <t>報價日期：</t>
  </si>
  <si>
    <t>有效期限：報價日起 30 天</t>
  </si>
  <si>
    <t>項次</t>
  </si>
  <si>
    <t>服務項目</t>
  </si>
  <si>
    <t>說明</t>
  </si>
  <si>
    <t>數量</t>
  </si>
  <si>
    <t>單價</t>
  </si>
  <si>
    <t>小計</t>
  </si>
  <si>
    <t>企劃與資訊架構</t>
  </si>
  <si>
    <t>企劃・網站地圖、頁面清單、線框圖兩輪</t>
  </si>
  <si>
    <t>首頁視覺設計</t>
  </si>
  <si>
    <t>視覺設計・1 個版型，視覺稿三輪</t>
  </si>
  <si>
    <t>內頁版型設計</t>
  </si>
  <si>
    <t>視覺設計・關於我們、服務、文章列表、文章內頁，以版型計</t>
  </si>
  <si>
    <t>前端切版（含 RWD）</t>
  </si>
  <si>
    <t>切版・手機與平板響應式，以版型計</t>
  </si>
  <si>
    <t>後端與 CMS</t>
  </si>
  <si>
    <t>WordPress 客製主題，文章、服務項目、首頁 banner 可自行編輯</t>
  </si>
  <si>
    <t>GA4 與 Search Console 設定</t>
  </si>
  <si>
    <t>串接・含表單送出轉換事件</t>
  </si>
  <si>
    <t>SEO 與上線設定</t>
  </si>
  <si>
    <t>每頁 title 與 description、sitemap、結構化資料（Organization、麵包屑）、舊站 301 轉址對照表</t>
  </si>
  <si>
    <t>維運與主機（第一年）</t>
  </si>
  <si>
    <t>主機、SSL、每日備份、安全更新、每月 2 小時小修改，以月計</t>
  </si>
  <si>
    <t>總計（未稅）</t>
  </si>
  <si>
    <t>營業稅 5%</t>
  </si>
  <si>
    <t>應付金額（含稅）</t>
  </si>
  <si>
    <t>選配服務項目（不計入總額，客戶勾選後才加入）</t>
  </si>
  <si>
    <t>選配服務</t>
  </si>
  <si>
    <t>金流串接（綠界）</t>
  </si>
  <si>
    <t>串接・信用卡與 ATM 付款，測試環境由客戶申請</t>
  </si>
  <si>
    <t>Meta Pixel 與電子報串接</t>
  </si>
  <si>
    <t>串接・含主要事件追蹤設定</t>
  </si>
  <si>
    <t>選配合計（未稅）</t>
  </si>
  <si>
    <t>付款條件</t>
  </si>
  <si>
    <t>期別</t>
  </si>
  <si>
    <t>條件</t>
  </si>
  <si>
    <t>比例</t>
  </si>
  <si>
    <t>金額（含稅）</t>
  </si>
  <si>
    <t>頭款</t>
  </si>
  <si>
    <t>簽約時</t>
  </si>
  <si>
    <t>尾款</t>
  </si>
  <si>
    <t>上線驗收後</t>
  </si>
  <si>
    <t>備註</t>
  </si>
  <si>
    <t>1. 線框圖兩輪、視覺稿三輪，超出依人天計價。</t>
  </si>
  <si>
    <t>2. RWD 響應式（手機、平板）已含在前端切版，支援 Chrome、Safari、Edge 最新兩個版本。</t>
  </si>
  <si>
    <t>3. 後台可自行編輯的範圍為文章、服務項目與首頁 banner；其餘版面修改依人天計價。</t>
  </si>
  <si>
    <t>4. 網域、主機、GA4、Search Console 等帳號之所有權歸甲方，乙方以管理員身分協助管理。</t>
  </si>
  <si>
    <t>5. 改版案含舊站網址 301 轉址對照表。</t>
  </si>
  <si>
    <t>6. 第二年起維運每月 3,000 元，內容同第一年（主機、SSL、每日備份、安全更新、每月 2 小時小修改）。</t>
  </si>
  <si>
    <t>7. 本報價有效期限 30 天。</t>
  </si>
  <si>
    <t>報價方簽章：</t>
  </si>
  <si>
    <t>客戶簽章：</t>
  </si>
  <si>
    <t>日期：</t>
  </si>
</sst>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#,##0.0#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3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5"/>
  <sheetViews>
    <sheetView workbookViewId="0"/>
  </sheetViews>
  <cols>
    <col min="1" max="1" width="6.83203125" customWidth="1"/>
    <col min="2" max="2" width="28.83203125" customWidth="1"/>
    <col min="3" max="3" width="36.83203125" customWidth="1"/>
    <col min="4" max="4" width="8.83203125" customWidth="1"/>
    <col min="5" max="5" width="14.83203125" customWidth="1"/>
    <col min="6" max="6" width="16.83203125" customWidth="1"/>
  </cols>
  <sheetData>
    <row r="1">
      <c r="A1" t="s">
        <v>0</v>
      </c>
    </row>
    <row r="2">
      <c r="A2" t="s">
        <v>1</v>
      </c>
    </row>
    <row r="4">
      <c r="A4" t="s">
        <v>2</v>
      </c>
      <c r="B4" t="s">
        <v>3</v>
      </c>
      <c r="C4" t="s">
        <v>3</v>
      </c>
      <c r="D4" t="s">
        <v>4</v>
      </c>
    </row>
    <row r="5">
      <c r="A5" t="s">
        <v>5</v>
      </c>
      <c r="B5" t="s">
        <v>3</v>
      </c>
      <c r="C5" t="s">
        <v>3</v>
      </c>
      <c r="D5" t="s">
        <v>5</v>
      </c>
    </row>
    <row r="6">
      <c r="A6" t="s">
        <v>6</v>
      </c>
      <c r="B6" t="s">
        <v>3</v>
      </c>
      <c r="C6" t="s">
        <v>3</v>
      </c>
      <c r="D6" t="s">
        <v>6</v>
      </c>
    </row>
    <row r="7">
      <c r="A7" t="s">
        <v>7</v>
      </c>
      <c r="B7" t="s">
        <v>3</v>
      </c>
      <c r="C7" t="s">
        <v>3</v>
      </c>
      <c r="D7" t="s">
        <v>7</v>
      </c>
    </row>
    <row r="8">
      <c r="A8" t="s">
        <v>8</v>
      </c>
      <c r="B8" t="s">
        <v>9</v>
      </c>
    </row>
    <row r="9">
      <c r="A9" t="s">
        <v>10</v>
      </c>
      <c r="B9" t="s">
        <v>3</v>
      </c>
      <c r="C9" t="s">
        <v>3</v>
      </c>
      <c r="D9" t="s">
        <v>11</v>
      </c>
    </row>
    <row r="11">
      <c r="A11" t="s">
        <v>12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</row>
    <row r="12">
      <c r="A12">
        <v>1</v>
      </c>
      <c r="B12" t="s">
        <v>18</v>
      </c>
      <c r="C12" t="s">
        <v>19</v>
      </c>
      <c r="D12">
        <v>1</v>
      </c>
      <c r="E12" s="1">
        <v>30000</v>
      </c>
      <c r="F12" s="1">
        <f>D12*E12</f>
        <v>30000</v>
      </c>
    </row>
    <row r="13">
      <c r="A13">
        <v>2</v>
      </c>
      <c r="B13" t="s">
        <v>20</v>
      </c>
      <c r="C13" t="s">
        <v>21</v>
      </c>
      <c r="D13">
        <v>1</v>
      </c>
      <c r="E13" s="1">
        <v>30000</v>
      </c>
      <c r="F13" s="1">
        <f>D13*E13</f>
        <v>30000</v>
      </c>
    </row>
    <row r="14">
      <c r="A14">
        <v>3</v>
      </c>
      <c r="B14" t="s">
        <v>22</v>
      </c>
      <c r="C14" t="s">
        <v>23</v>
      </c>
      <c r="D14">
        <v>4</v>
      </c>
      <c r="E14" s="1">
        <v>5000</v>
      </c>
      <c r="F14" s="1">
        <f>D14*E14</f>
        <v>20000</v>
      </c>
    </row>
    <row r="15">
      <c r="A15">
        <v>4</v>
      </c>
      <c r="B15" t="s">
        <v>24</v>
      </c>
      <c r="C15" t="s">
        <v>25</v>
      </c>
      <c r="D15">
        <v>5</v>
      </c>
      <c r="E15" s="1">
        <v>6000</v>
      </c>
      <c r="F15" s="1">
        <f>D15*E15</f>
        <v>30000</v>
      </c>
    </row>
    <row r="16">
      <c r="A16">
        <v>5</v>
      </c>
      <c r="B16" t="s">
        <v>26</v>
      </c>
      <c r="C16" t="s">
        <v>27</v>
      </c>
      <c r="D16">
        <v>1</v>
      </c>
      <c r="E16" s="1">
        <v>80000</v>
      </c>
      <c r="F16" s="1">
        <f>D16*E16</f>
        <v>80000</v>
      </c>
    </row>
    <row r="17">
      <c r="A17">
        <v>6</v>
      </c>
      <c r="B17" t="s">
        <v>28</v>
      </c>
      <c r="C17" t="s">
        <v>29</v>
      </c>
      <c r="D17">
        <v>1</v>
      </c>
      <c r="E17" s="1">
        <v>20000</v>
      </c>
      <c r="F17" s="1">
        <f>D17*E17</f>
        <v>20000</v>
      </c>
    </row>
    <row r="18">
      <c r="A18">
        <v>7</v>
      </c>
      <c r="B18" t="s">
        <v>30</v>
      </c>
      <c r="C18" t="s">
        <v>31</v>
      </c>
      <c r="D18">
        <v>1</v>
      </c>
      <c r="E18" s="1">
        <v>30000</v>
      </c>
      <c r="F18" s="1">
        <f>D18*E18</f>
        <v>30000</v>
      </c>
    </row>
    <row r="19">
      <c r="A19">
        <v>8</v>
      </c>
      <c r="B19" t="s">
        <v>32</v>
      </c>
      <c r="C19" t="s">
        <v>33</v>
      </c>
      <c r="D19">
        <v>12</v>
      </c>
      <c r="E19" s="1">
        <v>3000</v>
      </c>
      <c r="F19" s="1">
        <f>D19*E19</f>
        <v>36000</v>
      </c>
    </row>
    <row r="20">
      <c r="A20" t="s">
        <v>3</v>
      </c>
      <c r="B20" t="s">
        <v>3</v>
      </c>
      <c r="C20" t="s">
        <v>3</v>
      </c>
      <c r="D20" t="s">
        <v>3</v>
      </c>
      <c r="E20" t="s">
        <v>34</v>
      </c>
      <c r="F20" s="1">
        <f>SUM(F12:F19)</f>
        <v>276000</v>
      </c>
    </row>
    <row r="21">
      <c r="A21" t="s">
        <v>3</v>
      </c>
      <c r="B21" t="s">
        <v>3</v>
      </c>
      <c r="C21" t="s">
        <v>3</v>
      </c>
      <c r="D21" t="s">
        <v>3</v>
      </c>
      <c r="E21" t="s">
        <v>35</v>
      </c>
      <c r="F21" s="1">
        <f>F22-F20</f>
        <v>13800</v>
      </c>
    </row>
    <row r="22">
      <c r="A22" t="s">
        <v>3</v>
      </c>
      <c r="B22" t="s">
        <v>3</v>
      </c>
      <c r="C22" t="s">
        <v>3</v>
      </c>
      <c r="D22" t="s">
        <v>3</v>
      </c>
      <c r="E22" t="s">
        <v>36</v>
      </c>
      <c r="F22" s="1">
        <f>ROUND(F20*1.05,0)</f>
        <v>289800</v>
      </c>
    </row>
    <row r="24">
      <c r="A24" t="s">
        <v>37</v>
      </c>
    </row>
    <row r="25">
      <c r="A25" t="s">
        <v>12</v>
      </c>
      <c r="B25" t="s">
        <v>38</v>
      </c>
      <c r="C25" t="s">
        <v>14</v>
      </c>
      <c r="D25" t="s">
        <v>15</v>
      </c>
      <c r="E25" t="s">
        <v>16</v>
      </c>
      <c r="F25" t="s">
        <v>17</v>
      </c>
    </row>
    <row r="26">
      <c r="A26">
        <v>1</v>
      </c>
      <c r="B26" t="s">
        <v>39</v>
      </c>
      <c r="C26" t="s">
        <v>40</v>
      </c>
      <c r="D26">
        <v>1</v>
      </c>
      <c r="E26" s="1">
        <v>30000</v>
      </c>
      <c r="F26" s="1">
        <f>D26*E26</f>
        <v>30000</v>
      </c>
    </row>
    <row r="27">
      <c r="A27">
        <v>2</v>
      </c>
      <c r="B27" t="s">
        <v>41</v>
      </c>
      <c r="C27" t="s">
        <v>42</v>
      </c>
      <c r="D27">
        <v>1</v>
      </c>
      <c r="E27" s="1">
        <v>20000</v>
      </c>
      <c r="F27" s="1">
        <f>D27*E27</f>
        <v>20000</v>
      </c>
    </row>
    <row r="28">
      <c r="A28" t="s">
        <v>3</v>
      </c>
      <c r="B28" t="s">
        <v>3</v>
      </c>
      <c r="C28" t="s">
        <v>3</v>
      </c>
      <c r="D28" t="s">
        <v>3</v>
      </c>
      <c r="E28" t="s">
        <v>43</v>
      </c>
      <c r="F28" s="1">
        <f>SUM(F26:F27)</f>
        <v>50000</v>
      </c>
    </row>
    <row r="30">
      <c r="A30" t="s">
        <v>44</v>
      </c>
    </row>
    <row r="31">
      <c r="A31" t="s">
        <v>45</v>
      </c>
      <c r="B31" t="s">
        <v>46</v>
      </c>
      <c r="C31" t="s">
        <v>3</v>
      </c>
      <c r="D31" t="s">
        <v>47</v>
      </c>
      <c r="E31" t="s">
        <v>3</v>
      </c>
      <c r="F31" t="s">
        <v>48</v>
      </c>
    </row>
    <row r="32">
      <c r="A32" t="s">
        <v>49</v>
      </c>
      <c r="B32" t="s">
        <v>50</v>
      </c>
      <c r="C32" t="s">
        <v>3</v>
      </c>
      <c r="D32" s="2">
        <v>0.6</v>
      </c>
      <c r="E32" t="s">
        <v>3</v>
      </c>
      <c r="F32" s="1">
        <f>ROUND(F22*D32,0)</f>
        <v>173880</v>
      </c>
    </row>
    <row r="33">
      <c r="A33" t="s">
        <v>51</v>
      </c>
      <c r="B33" t="s">
        <v>52</v>
      </c>
      <c r="C33" t="s">
        <v>3</v>
      </c>
      <c r="D33" s="2">
        <v>0.4</v>
      </c>
      <c r="E33" t="s">
        <v>3</v>
      </c>
      <c r="F33" s="1">
        <f>F22-SUM(F32:F32)</f>
        <v>115920</v>
      </c>
    </row>
    <row r="35">
      <c r="A35" t="s">
        <v>53</v>
      </c>
    </row>
    <row r="36">
      <c r="A36" t="s">
        <v>54</v>
      </c>
    </row>
    <row r="37">
      <c r="A37" t="s">
        <v>55</v>
      </c>
    </row>
    <row r="38">
      <c r="A38" t="s">
        <v>56</v>
      </c>
    </row>
    <row r="39">
      <c r="A39" t="s">
        <v>57</v>
      </c>
    </row>
    <row r="40">
      <c r="A40" t="s">
        <v>58</v>
      </c>
    </row>
    <row r="41">
      <c r="A41" t="s">
        <v>59</v>
      </c>
    </row>
    <row r="42">
      <c r="A42" t="s">
        <v>60</v>
      </c>
    </row>
    <row r="44">
      <c r="A44" t="s">
        <v>61</v>
      </c>
      <c r="B44" t="s">
        <v>3</v>
      </c>
      <c r="C44" t="s">
        <v>3</v>
      </c>
      <c r="D44" t="s">
        <v>62</v>
      </c>
    </row>
    <row r="45">
      <c r="A45" t="s">
        <v>63</v>
      </c>
      <c r="B45" t="s">
        <v>3</v>
      </c>
      <c r="C45" t="s">
        <v>3</v>
      </c>
      <c r="D45" t="s">
        <v>63</v>
      </c>
    </row>
  </sheetData>
  <mergeCells count="12">
    <mergeCell ref="A1:F1"/>
    <mergeCell ref="A2:F2"/>
    <mergeCell ref="A24:F24"/>
    <mergeCell ref="A30:F30"/>
    <mergeCell ref="A35:F35"/>
    <mergeCell ref="A36:F36"/>
    <mergeCell ref="A37:F37"/>
    <mergeCell ref="A38:F38"/>
    <mergeCell ref="A39:F39"/>
    <mergeCell ref="A40:F40"/>
    <mergeCell ref="A41:F41"/>
    <mergeCell ref="A42:F42"/>
  </mergeCells>
  <ignoredErrors>
    <ignoredError numberStoredAsText="1" sqref="A1:F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網頁設計報價單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