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木工・裝修工程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<sst xmlns="http://schemas.openxmlformats.org/spreadsheetml/2006/main" count="165" uniqueCount="102">
  <si>
    <t>木工・裝修工程報價單</t>
  </si>
  <si>
    <t>範本來源：秒發報價 https://quote.foreverwebs.com/templates/renovation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</si>
  <si>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</si>
  <si>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</si>
  <si>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</si>
  <si>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</si>
  <si>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</si>
  <si>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</si>
  <si>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</si>
  <si>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30 坪老屋翻新工程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</si>
  <si>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</si>
  <si>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</si>
  <si>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</si>
  <si>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</si>
  <si>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</si>
  <si>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</si>
  <si>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</si>
  <si>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</si>
  <si>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磁磚地板拆除</t>
  </si>
  <si>
    <t>拆除保護工程・以坪計</t>
  </si>
  <si>
    <t>壁磚拆除</t>
  </si>
  <si>
    <t>木作天花板拆除</t>
  </si>
  <si>
    <t>衛浴設備拆除（含馬桶、洗手台）</t>
  </si>
  <si>
    <t>拆除保護工程・以組計</t>
  </si>
  <si>
    <t>廚具拆除</t>
  </si>
  <si>
    <t>拆除保護工程・以式計</t>
  </si>
  <si>
    <t>廢棄物清運（含合法環保清運）</t>
  </si>
  <si>
    <t>拆除保護工程・以車計</t>
  </si>
  <si>
    <t>電梯、樓梯、公共區域保護</t>
  </si>
  <si>
    <t>窗戶、門框保護包覆</t>
  </si>
  <si>
    <t>電源迴路配線（含開關、插座）</t>
  </si>
  <si>
    <t>水電工程・以迴路計</t>
  </si>
  <si>
    <t>插座新增、移位</t>
  </si>
  <si>
    <t>水電工程・以個計</t>
  </si>
  <si>
    <t>開關新增、移位</t>
  </si>
  <si>
    <t>專用迴路（冷氣、電熱水器）</t>
  </si>
  <si>
    <t>弱電拉線（網路、電話、電視）</t>
  </si>
  <si>
    <t>冷熱水管配管</t>
  </si>
  <si>
    <t>水電工程・以才計</t>
  </si>
  <si>
    <t>排水管配管</t>
  </si>
  <si>
    <t>糞管移位、配管</t>
  </si>
  <si>
    <t>水電工程・以式計</t>
  </si>
  <si>
    <t>衛浴設備安裝（馬桶、洗手台）</t>
  </si>
  <si>
    <t>水電工程・以組計</t>
  </si>
  <si>
    <t>配電箱更換、迴路整理</t>
  </si>
  <si>
    <t>漏水試壓測試</t>
  </si>
  <si>
    <t>平釘天花板（含角材、矽酸鈣板）</t>
  </si>
  <si>
    <t>木作工程・以坪計</t>
  </si>
  <si>
    <t>造型天花板（間接照明層板）</t>
  </si>
  <si>
    <t>木作隔間牆（雙面封板、隔音棉）</t>
  </si>
  <si>
    <t>系統櫃（衣櫃、書櫃）</t>
  </si>
  <si>
    <t>木作工程・以尺計</t>
  </si>
  <si>
    <t>木作電視牆</t>
  </si>
  <si>
    <t>木作工程・以式計</t>
  </si>
  <si>
    <t>木作窗簾盒</t>
  </si>
  <si>
    <t>門框與門片安裝（房間門）</t>
  </si>
  <si>
    <t>木作工程・以樘計</t>
  </si>
  <si>
    <t>木地板施作（超耐磨）</t>
  </si>
  <si>
    <t>踢腳板安裝</t>
  </si>
  <si>
    <t>木作收邊、修飾線板</t>
  </si>
  <si>
    <t>地磚鋪設（含水泥砂漿）</t>
  </si>
  <si>
    <t>泥作油漆工程・以坪計</t>
  </si>
  <si>
    <t>壁磚鋪設</t>
  </si>
  <si>
    <t>防水工程（浴室、陽台）</t>
  </si>
  <si>
    <t>泥作砌牆（紅磚牆）</t>
  </si>
  <si>
    <t>牆面批土整平</t>
  </si>
  <si>
    <t>天花板批土整平</t>
  </si>
  <si>
    <t>乳膠漆施作（牆面，含底漆與兩道面漆）</t>
  </si>
  <si>
    <t>乳膠漆施作（天花板）</t>
  </si>
  <si>
    <t>特殊塗料（珪藻土、礦物漆）</t>
  </si>
  <si>
    <t>矽利康收邊</t>
  </si>
  <si>
    <t>泥作油漆工程・以式計</t>
  </si>
  <si>
    <t>設計規劃費</t>
  </si>
  <si>
    <t>含 3D 效果圖</t>
  </si>
  <si>
    <t>工程管理費</t>
  </si>
  <si>
    <t>工程款與設計費合計的 5%（工地監工、協調、品管），工程款變動時一起調整</t>
  </si>
  <si>
    <t>總計（未稅）</t>
  </si>
  <si>
    <t>營業稅 5%</t>
  </si>
  <si>
    <t>應付金額（含稅）</t>
  </si>
  <si>
    <t>付款條件</t>
  </si>
  <si>
    <t>期別</t>
  </si>
  <si>
    <t>條件</t>
  </si>
  <si>
    <t>比例</t>
  </si>
  <si>
    <t>金額（含稅）</t>
  </si>
  <si>
    <t>簽約訂金</t>
  </si>
  <si>
    <t>簽約後 3 個工作天內</t>
  </si>
  <si>
    <t>木作完工款</t>
  </si>
  <si>
    <t>木作、水電完工驗收後</t>
  </si>
  <si>
    <t>油漆完工款</t>
  </si>
  <si>
    <t>油漆、泥作完工驗收後</t>
  </si>
  <si>
    <t>驗收尾款</t>
  </si>
  <si>
    <t>全案驗收合格後 7 天內</t>
  </si>
  <si>
    <t>備註</t>
  </si>
  <si>
    <t>1. 本報價有效期限：報價日起 30 天，逾期需依材料行情重新報價。</t>
  </si>
  <si>
    <t>2. 廢棄物清運如超出原估 3 車，每車 8,000 元另計。</t>
  </si>
  <si>
    <t>3. 施工中如有設計變更或追加項目，須雙方書面確認後始得施作。</t>
  </si>
  <si>
    <t>4. 完工驗收後保固 1 年（人為損壞除外）。</t>
  </si>
  <si>
    <t>5. 如因業主因素延誤，工期順延；如因施工方因素延誤超過 14 天，每日罰款總工程款 0.1%。</t>
  </si>
  <si>
    <t>6. 因天災、政府法令等不可抗力因素，雙方協商調整工期與費用。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</si>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</sst>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30</v>
      </c>
      <c r="E12" s="1">
        <v>800</v>
      </c>
      <c r="F12" s="1">
        <f>D12*E12</f>
        <v>24000</v>
      </c>
    </row>
    <row r="13">
      <c r="A13">
        <v>2</v>
      </c>
      <c r="B13" t="s">
        <v>20</v>
      </c>
      <c r="C13" t="s">
        <v>19</v>
      </c>
      <c r="D13">
        <v>15</v>
      </c>
      <c r="E13" s="1">
        <v>1000</v>
      </c>
      <c r="F13" s="1">
        <f>D13*E13</f>
        <v>15000</v>
      </c>
    </row>
    <row r="14">
      <c r="A14">
        <v>3</v>
      </c>
      <c r="B14" t="s">
        <v>21</v>
      </c>
      <c r="C14" t="s">
        <v>19</v>
      </c>
      <c r="D14">
        <v>25</v>
      </c>
      <c r="E14" s="1">
        <v>600</v>
      </c>
      <c r="F14" s="1">
        <f>D14*E14</f>
        <v>15000</v>
      </c>
    </row>
    <row r="15">
      <c r="A15">
        <v>4</v>
      </c>
      <c r="B15" t="s">
        <v>22</v>
      </c>
      <c r="C15" t="s">
        <v>23</v>
      </c>
      <c r="D15">
        <v>2</v>
      </c>
      <c r="E15" s="1">
        <v>2500</v>
      </c>
      <c r="F15" s="1">
        <f>D15*E15</f>
        <v>5000</v>
      </c>
    </row>
    <row r="16">
      <c r="A16">
        <v>5</v>
      </c>
      <c r="B16" t="s">
        <v>24</v>
      </c>
      <c r="C16" t="s">
        <v>25</v>
      </c>
      <c r="D16">
        <v>1</v>
      </c>
      <c r="E16" s="1">
        <v>5000</v>
      </c>
      <c r="F16" s="1">
        <f>D16*E16</f>
        <v>5000</v>
      </c>
    </row>
    <row r="17">
      <c r="A17">
        <v>6</v>
      </c>
      <c r="B17" t="s">
        <v>26</v>
      </c>
      <c r="C17" t="s">
        <v>27</v>
      </c>
      <c r="D17">
        <v>3</v>
      </c>
      <c r="E17" s="1">
        <v>8000</v>
      </c>
      <c r="F17" s="1">
        <f>D17*E17</f>
        <v>24000</v>
      </c>
    </row>
    <row r="18">
      <c r="A18">
        <v>7</v>
      </c>
      <c r="B18" t="s">
        <v>28</v>
      </c>
      <c r="C18" t="s">
        <v>25</v>
      </c>
      <c r="D18">
        <v>1</v>
      </c>
      <c r="E18" s="1">
        <v>6000</v>
      </c>
      <c r="F18" s="1">
        <f>D18*E18</f>
        <v>6000</v>
      </c>
    </row>
    <row r="19">
      <c r="A19">
        <v>8</v>
      </c>
      <c r="B19" t="s">
        <v>29</v>
      </c>
      <c r="C19" t="s">
        <v>25</v>
      </c>
      <c r="D19">
        <v>1</v>
      </c>
      <c r="E19" s="1">
        <v>3000</v>
      </c>
      <c r="F19" s="1">
        <f>D19*E19</f>
        <v>3000</v>
      </c>
    </row>
    <row r="20">
      <c r="A20">
        <v>9</v>
      </c>
      <c r="B20" t="s">
        <v>30</v>
      </c>
      <c r="C20" t="s">
        <v>31</v>
      </c>
      <c r="D20">
        <v>12</v>
      </c>
      <c r="E20" s="1">
        <v>3500</v>
      </c>
      <c r="F20" s="1">
        <f>D20*E20</f>
        <v>42000</v>
      </c>
    </row>
    <row r="21">
      <c r="A21">
        <v>10</v>
      </c>
      <c r="B21" t="s">
        <v>32</v>
      </c>
      <c r="C21" t="s">
        <v>33</v>
      </c>
      <c r="D21">
        <v>10</v>
      </c>
      <c r="E21" s="1">
        <v>800</v>
      </c>
      <c r="F21" s="1">
        <f>D21*E21</f>
        <v>8000</v>
      </c>
    </row>
    <row r="22">
      <c r="A22">
        <v>11</v>
      </c>
      <c r="B22" t="s">
        <v>34</v>
      </c>
      <c r="C22" t="s">
        <v>33</v>
      </c>
      <c r="D22">
        <v>8</v>
      </c>
      <c r="E22" s="1">
        <v>700</v>
      </c>
      <c r="F22" s="1">
        <f>D22*E22</f>
        <v>5600</v>
      </c>
    </row>
    <row r="23">
      <c r="A23">
        <v>12</v>
      </c>
      <c r="B23" t="s">
        <v>35</v>
      </c>
      <c r="C23" t="s">
        <v>31</v>
      </c>
      <c r="D23">
        <v>4</v>
      </c>
      <c r="E23" s="1">
        <v>4500</v>
      </c>
      <c r="F23" s="1">
        <f>D23*E23</f>
        <v>18000</v>
      </c>
    </row>
    <row r="24">
      <c r="A24">
        <v>13</v>
      </c>
      <c r="B24" t="s">
        <v>36</v>
      </c>
      <c r="C24" t="s">
        <v>31</v>
      </c>
      <c r="D24">
        <v>6</v>
      </c>
      <c r="E24" s="1">
        <v>2500</v>
      </c>
      <c r="F24" s="1">
        <f>D24*E24</f>
        <v>15000</v>
      </c>
    </row>
    <row r="25">
      <c r="A25">
        <v>14</v>
      </c>
      <c r="B25" t="s">
        <v>37</v>
      </c>
      <c r="C25" t="s">
        <v>38</v>
      </c>
      <c r="D25">
        <v>40</v>
      </c>
      <c r="E25" s="1">
        <v>350</v>
      </c>
      <c r="F25" s="1">
        <f>D25*E25</f>
        <v>14000</v>
      </c>
    </row>
    <row r="26">
      <c r="A26">
        <v>15</v>
      </c>
      <c r="B26" t="s">
        <v>39</v>
      </c>
      <c r="C26" t="s">
        <v>38</v>
      </c>
      <c r="D26">
        <v>20</v>
      </c>
      <c r="E26" s="1">
        <v>400</v>
      </c>
      <c r="F26" s="1">
        <f>D26*E26</f>
        <v>8000</v>
      </c>
    </row>
    <row r="27">
      <c r="A27">
        <v>16</v>
      </c>
      <c r="B27" t="s">
        <v>40</v>
      </c>
      <c r="C27" t="s">
        <v>41</v>
      </c>
      <c r="D27">
        <v>1</v>
      </c>
      <c r="E27" s="1">
        <v>8000</v>
      </c>
      <c r="F27" s="1">
        <f>D27*E27</f>
        <v>8000</v>
      </c>
    </row>
    <row r="28">
      <c r="A28">
        <v>17</v>
      </c>
      <c r="B28" t="s">
        <v>42</v>
      </c>
      <c r="C28" t="s">
        <v>43</v>
      </c>
      <c r="D28">
        <v>2</v>
      </c>
      <c r="E28" s="1">
        <v>3000</v>
      </c>
      <c r="F28" s="1">
        <f>D28*E28</f>
        <v>6000</v>
      </c>
    </row>
    <row r="29">
      <c r="A29">
        <v>18</v>
      </c>
      <c r="B29" t="s">
        <v>44</v>
      </c>
      <c r="C29" t="s">
        <v>41</v>
      </c>
      <c r="D29">
        <v>1</v>
      </c>
      <c r="E29" s="1">
        <v>12000</v>
      </c>
      <c r="F29" s="1">
        <f>D29*E29</f>
        <v>12000</v>
      </c>
    </row>
    <row r="30">
      <c r="A30">
        <v>19</v>
      </c>
      <c r="B30" t="s">
        <v>45</v>
      </c>
      <c r="C30" t="s">
        <v>41</v>
      </c>
      <c r="D30">
        <v>1</v>
      </c>
      <c r="E30" s="1">
        <v>3000</v>
      </c>
      <c r="F30" s="1">
        <f>D30*E30</f>
        <v>3000</v>
      </c>
    </row>
    <row r="31">
      <c r="A31">
        <v>20</v>
      </c>
      <c r="B31" t="s">
        <v>46</v>
      </c>
      <c r="C31" t="s">
        <v>47</v>
      </c>
      <c r="D31">
        <v>25</v>
      </c>
      <c r="E31" s="1">
        <v>3500</v>
      </c>
      <c r="F31" s="1">
        <f>D31*E31</f>
        <v>87500</v>
      </c>
    </row>
    <row r="32">
      <c r="A32">
        <v>21</v>
      </c>
      <c r="B32" t="s">
        <v>48</v>
      </c>
      <c r="C32" t="s">
        <v>47</v>
      </c>
      <c r="D32">
        <v>10</v>
      </c>
      <c r="E32" s="1">
        <v>5500</v>
      </c>
      <c r="F32" s="1">
        <f>D32*E32</f>
        <v>55000</v>
      </c>
    </row>
    <row r="33">
      <c r="A33">
        <v>22</v>
      </c>
      <c r="B33" t="s">
        <v>49</v>
      </c>
      <c r="C33" t="s">
        <v>47</v>
      </c>
      <c r="D33">
        <v>8</v>
      </c>
      <c r="E33" s="1">
        <v>4500</v>
      </c>
      <c r="F33" s="1">
        <f>D33*E33</f>
        <v>36000</v>
      </c>
    </row>
    <row r="34">
      <c r="A34">
        <v>23</v>
      </c>
      <c r="B34" t="s">
        <v>50</v>
      </c>
      <c r="C34" t="s">
        <v>51</v>
      </c>
      <c r="D34">
        <v>20</v>
      </c>
      <c r="E34" s="1">
        <v>5000</v>
      </c>
      <c r="F34" s="1">
        <f>D34*E34</f>
        <v>100000</v>
      </c>
    </row>
    <row r="35">
      <c r="A35">
        <v>24</v>
      </c>
      <c r="B35" t="s">
        <v>52</v>
      </c>
      <c r="C35" t="s">
        <v>53</v>
      </c>
      <c r="D35">
        <v>1</v>
      </c>
      <c r="E35" s="1">
        <v>25000</v>
      </c>
      <c r="F35" s="1">
        <f>D35*E35</f>
        <v>25000</v>
      </c>
    </row>
    <row r="36">
      <c r="A36">
        <v>25</v>
      </c>
      <c r="B36" t="s">
        <v>54</v>
      </c>
      <c r="C36" t="s">
        <v>51</v>
      </c>
      <c r="D36">
        <v>15</v>
      </c>
      <c r="E36" s="1">
        <v>800</v>
      </c>
      <c r="F36" s="1">
        <f>D36*E36</f>
        <v>12000</v>
      </c>
    </row>
    <row r="37">
      <c r="A37">
        <v>26</v>
      </c>
      <c r="B37" t="s">
        <v>55</v>
      </c>
      <c r="C37" t="s">
        <v>56</v>
      </c>
      <c r="D37">
        <v>4</v>
      </c>
      <c r="E37" s="1">
        <v>8000</v>
      </c>
      <c r="F37" s="1">
        <f>D37*E37</f>
        <v>32000</v>
      </c>
    </row>
    <row r="38">
      <c r="A38">
        <v>27</v>
      </c>
      <c r="B38" t="s">
        <v>57</v>
      </c>
      <c r="C38" t="s">
        <v>47</v>
      </c>
      <c r="D38">
        <v>20</v>
      </c>
      <c r="E38" s="1">
        <v>3200</v>
      </c>
      <c r="F38" s="1">
        <f>D38*E38</f>
        <v>64000</v>
      </c>
    </row>
    <row r="39">
      <c r="A39">
        <v>28</v>
      </c>
      <c r="B39" t="s">
        <v>58</v>
      </c>
      <c r="C39" t="s">
        <v>51</v>
      </c>
      <c r="D39">
        <v>60</v>
      </c>
      <c r="E39" s="1">
        <v>200</v>
      </c>
      <c r="F39" s="1">
        <f>D39*E39</f>
        <v>12000</v>
      </c>
    </row>
    <row r="40">
      <c r="A40">
        <v>29</v>
      </c>
      <c r="B40" t="s">
        <v>59</v>
      </c>
      <c r="C40" t="s">
        <v>53</v>
      </c>
      <c r="D40">
        <v>1</v>
      </c>
      <c r="E40" s="1">
        <v>5000</v>
      </c>
      <c r="F40" s="1">
        <f>D40*E40</f>
        <v>5000</v>
      </c>
    </row>
    <row r="41">
      <c r="A41">
        <v>30</v>
      </c>
      <c r="B41" t="s">
        <v>60</v>
      </c>
      <c r="C41" t="s">
        <v>61</v>
      </c>
      <c r="D41">
        <v>20</v>
      </c>
      <c r="E41" s="1">
        <v>3000</v>
      </c>
      <c r="F41" s="1">
        <f>D41*E41</f>
        <v>60000</v>
      </c>
    </row>
    <row r="42">
      <c r="A42">
        <v>31</v>
      </c>
      <c r="B42" t="s">
        <v>62</v>
      </c>
      <c r="C42" t="s">
        <v>61</v>
      </c>
      <c r="D42">
        <v>15</v>
      </c>
      <c r="E42" s="1">
        <v>3500</v>
      </c>
      <c r="F42" s="1">
        <f>D42*E42</f>
        <v>52500</v>
      </c>
    </row>
    <row r="43">
      <c r="A43">
        <v>32</v>
      </c>
      <c r="B43" t="s">
        <v>63</v>
      </c>
      <c r="C43" t="s">
        <v>61</v>
      </c>
      <c r="D43">
        <v>8</v>
      </c>
      <c r="E43" s="1">
        <v>2000</v>
      </c>
      <c r="F43" s="1">
        <f>D43*E43</f>
        <v>16000</v>
      </c>
    </row>
    <row r="44">
      <c r="A44">
        <v>33</v>
      </c>
      <c r="B44" t="s">
        <v>64</v>
      </c>
      <c r="C44" t="s">
        <v>61</v>
      </c>
      <c r="D44">
        <v>5</v>
      </c>
      <c r="E44" s="1">
        <v>4000</v>
      </c>
      <c r="F44" s="1">
        <f>D44*E44</f>
        <v>20000</v>
      </c>
    </row>
    <row r="45">
      <c r="A45">
        <v>34</v>
      </c>
      <c r="B45" t="s">
        <v>65</v>
      </c>
      <c r="C45" t="s">
        <v>61</v>
      </c>
      <c r="D45">
        <v>60</v>
      </c>
      <c r="E45" s="1">
        <v>800</v>
      </c>
      <c r="F45" s="1">
        <f>D45*E45</f>
        <v>48000</v>
      </c>
    </row>
    <row r="46">
      <c r="A46">
        <v>35</v>
      </c>
      <c r="B46" t="s">
        <v>66</v>
      </c>
      <c r="C46" t="s">
        <v>61</v>
      </c>
      <c r="D46">
        <v>25</v>
      </c>
      <c r="E46" s="1">
        <v>900</v>
      </c>
      <c r="F46" s="1">
        <f>D46*E46</f>
        <v>22500</v>
      </c>
    </row>
    <row r="47">
      <c r="A47">
        <v>36</v>
      </c>
      <c r="B47" t="s">
        <v>67</v>
      </c>
      <c r="C47" t="s">
        <v>61</v>
      </c>
      <c r="D47">
        <v>60</v>
      </c>
      <c r="E47" s="1">
        <v>600</v>
      </c>
      <c r="F47" s="1">
        <f>D47*E47</f>
        <v>36000</v>
      </c>
    </row>
    <row r="48">
      <c r="A48">
        <v>37</v>
      </c>
      <c r="B48" t="s">
        <v>68</v>
      </c>
      <c r="C48" t="s">
        <v>61</v>
      </c>
      <c r="D48">
        <v>25</v>
      </c>
      <c r="E48" s="1">
        <v>700</v>
      </c>
      <c r="F48" s="1">
        <f>D48*E48</f>
        <v>17500</v>
      </c>
    </row>
    <row r="49">
      <c r="A49">
        <v>38</v>
      </c>
      <c r="B49" t="s">
        <v>69</v>
      </c>
      <c r="C49" t="s">
        <v>61</v>
      </c>
      <c r="D49">
        <v>10</v>
      </c>
      <c r="E49" s="1">
        <v>2500</v>
      </c>
      <c r="F49" s="1">
        <f>D49*E49</f>
        <v>25000</v>
      </c>
    </row>
    <row r="50">
      <c r="A50">
        <v>39</v>
      </c>
      <c r="B50" t="s">
        <v>70</v>
      </c>
      <c r="C50" t="s">
        <v>71</v>
      </c>
      <c r="D50">
        <v>1</v>
      </c>
      <c r="E50" s="1">
        <v>3000</v>
      </c>
      <c r="F50" s="1">
        <f>D50*E50</f>
        <v>3000</v>
      </c>
    </row>
    <row r="51">
      <c r="A51">
        <v>40</v>
      </c>
      <c r="B51" t="s">
        <v>72</v>
      </c>
      <c r="C51" t="s">
        <v>73</v>
      </c>
      <c r="D51">
        <v>1</v>
      </c>
      <c r="E51" s="1">
        <v>35000</v>
      </c>
      <c r="F51" s="1">
        <f>D51*E51</f>
        <v>35000</v>
      </c>
    </row>
    <row r="52">
      <c r="A52">
        <v>41</v>
      </c>
      <c r="B52" t="s">
        <v>74</v>
      </c>
      <c r="C52" t="s">
        <v>75</v>
      </c>
      <c r="D52">
        <v>1</v>
      </c>
      <c r="E52" s="1">
        <v>50030</v>
      </c>
      <c r="F52" s="1">
        <f>D52*E52</f>
        <v>50030</v>
      </c>
    </row>
    <row r="53">
      <c r="A53" t="s">
        <v>3</v>
      </c>
      <c r="B53" t="s">
        <v>3</v>
      </c>
      <c r="C53" t="s">
        <v>3</v>
      </c>
      <c r="D53" t="s">
        <v>3</v>
      </c>
      <c r="E53" t="s">
        <v>76</v>
      </c>
      <c r="F53" s="1">
        <f>SUM(F12:F52)</f>
        <v>1050630</v>
      </c>
    </row>
    <row r="54">
      <c r="A54" t="s">
        <v>3</v>
      </c>
      <c r="B54" t="s">
        <v>3</v>
      </c>
      <c r="C54" t="s">
        <v>3</v>
      </c>
      <c r="D54" t="s">
        <v>3</v>
      </c>
      <c r="E54" t="s">
        <v>77</v>
      </c>
      <c r="F54" s="1">
        <f>F55-F53</f>
        <v>52532</v>
      </c>
    </row>
    <row r="55">
      <c r="A55" t="s">
        <v>3</v>
      </c>
      <c r="B55" t="s">
        <v>3</v>
      </c>
      <c r="C55" t="s">
        <v>3</v>
      </c>
      <c r="D55" t="s">
        <v>3</v>
      </c>
      <c r="E55" t="s">
        <v>78</v>
      </c>
      <c r="F55" s="1">
        <f>ROUND(F53*1.05,0)</f>
        <v>1103162</v>
      </c>
    </row>
    <row r="57">
      <c r="A57" t="s">
        <v>79</v>
      </c>
    </row>
    <row r="58">
      <c r="A58" t="s">
        <v>80</v>
      </c>
      <c r="B58" t="s">
        <v>81</v>
      </c>
      <c r="C58" t="s">
        <v>3</v>
      </c>
      <c r="D58" t="s">
        <v>82</v>
      </c>
      <c r="E58" t="s">
        <v>3</v>
      </c>
      <c r="F58" t="s">
        <v>83</v>
      </c>
    </row>
    <row r="59">
      <c r="A59" t="s">
        <v>84</v>
      </c>
      <c r="B59" t="s">
        <v>85</v>
      </c>
      <c r="C59" t="s">
        <v>3</v>
      </c>
      <c r="D59" s="2">
        <v>0.3</v>
      </c>
      <c r="E59" t="s">
        <v>3</v>
      </c>
      <c r="F59" s="1">
        <f>ROUND(F55*D59,0)</f>
        <v>330949</v>
      </c>
    </row>
    <row r="60">
      <c r="A60" t="s">
        <v>86</v>
      </c>
      <c r="B60" t="s">
        <v>87</v>
      </c>
      <c r="C60" t="s">
        <v>3</v>
      </c>
      <c r="D60" s="2">
        <v>0.3</v>
      </c>
      <c r="E60" t="s">
        <v>3</v>
      </c>
      <c r="F60" s="1">
        <f>ROUND(F55*D60,0)</f>
        <v>330949</v>
      </c>
    </row>
    <row r="61">
      <c r="A61" t="s">
        <v>88</v>
      </c>
      <c r="B61" t="s">
        <v>89</v>
      </c>
      <c r="C61" t="s">
        <v>3</v>
      </c>
      <c r="D61" s="2">
        <v>0.3</v>
      </c>
      <c r="E61" t="s">
        <v>3</v>
      </c>
      <c r="F61" s="1">
        <f>ROUND(F55*D61,0)</f>
        <v>330949</v>
      </c>
    </row>
    <row r="62">
      <c r="A62" t="s">
        <v>90</v>
      </c>
      <c r="B62" t="s">
        <v>91</v>
      </c>
      <c r="C62" t="s">
        <v>3</v>
      </c>
      <c r="D62" s="2">
        <v>0.1</v>
      </c>
      <c r="E62" t="s">
        <v>3</v>
      </c>
      <c r="F62" s="1">
        <f>F55-SUM(F59:F61)</f>
        <v>110315</v>
      </c>
    </row>
    <row r="64">
      <c r="A64" t="s">
        <v>92</v>
      </c>
    </row>
    <row r="65">
      <c r="A65" t="s">
        <v>93</v>
      </c>
    </row>
    <row r="66">
      <c r="A66" t="s">
        <v>94</v>
      </c>
    </row>
    <row r="67">
      <c r="A67" t="s">
        <v>95</v>
      </c>
    </row>
    <row r="68">
      <c r="A68" t="s">
        <v>96</v>
      </c>
    </row>
    <row r="69">
      <c r="A69" t="s">
        <v>97</v>
      </c>
    </row>
    <row r="70">
      <c r="A70" t="s">
        <v>98</v>
      </c>
    </row>
    <row r="72">
      <c r="A72" t="s">
        <v>99</v>
      </c>
      <c r="B72" t="s">
        <v>3</v>
      </c>
      <c r="C72" t="s">
        <v>3</v>
      </c>
      <c r="D72" t="s">
        <v>100</v>
      </c>
    </row>
    <row r="73">
      <c r="A73" t="s">
        <v>101</v>
      </c>
      <c r="B73" t="s">
        <v>3</v>
      </c>
      <c r="C73" t="s">
        <v>3</v>
      </c>
      <c r="D73" t="s">
        <v>101</v>
      </c>
    </row>
  </sheetData>
  <mergeCells count="10">
    <mergeCell ref="A1:F1"/>
    <mergeCell ref="A2:F2"/>
    <mergeCell ref="A57:F57"/>
    <mergeCell ref="A64:F64"/>
    <mergeCell ref="A65:F65"/>
    <mergeCell ref="A66:F66"/>
    <mergeCell ref="A67:F67"/>
    <mergeCell ref="A68:F68"/>
    <mergeCell ref="A69:F69"/>
    <mergeCell ref="A70:F70"/>
  </mergeCells>
  <ignoredErrors>
    <ignoredError numberStoredAsText="1" sqref="A1:F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木工・裝修工程報價單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