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攝影服務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<sst xmlns="http://schemas.openxmlformats.org/spreadsheetml/2006/main" count="102" uniqueCount="58">
  <si>
    <t>攝影服務報價單</t>
  </si>
  <si>
    <t>範本來源：秒發報價 https://quote.foreverwebs.com/templates/photography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</si>
  <si>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</si>
  <si>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</si>
  <si>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</si>
  <si>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</si>
  <si>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</si>
  <si>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</si>
  <si>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</si>
  <si>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商品形象拍攝</t>
  </si>
  <si>
    <t>報價日期：</t>
  </si>
  <si>
    <t>有效期限：報價日起 30 天</t>
  </si>
  <si>
    <t>項次</t>
  </si>
  <si>
    <t>服務項目</t>
  </si>
  <si>
    <t>說明</t>
  </si>
  <si>
    <t>數量</t>
  </si>
  <si>
    <t>單價</t>
  </si>
  <si>
    <t>小計</t>
  </si>
  <si>
    <t>攝影師（半天）</t>
  </si>
  <si>
    <t>拍攝費用・4 小時，含交通與全部照片基礎調色</t>
  </si>
  <si>
    <t>精修</t>
  </si>
  <si>
    <t>後製・去背、修膚、合成，以張計</t>
  </si>
  <si>
    <t>網路用途授權</t>
  </si>
  <si>
    <t>版權授權・官網與社群使用 1 年，以張計</t>
  </si>
  <si>
    <t>總計（未稅）</t>
  </si>
  <si>
    <t>營業稅 5%</t>
  </si>
  <si>
    <t>應付金額（含稅）</t>
  </si>
  <si>
    <t>選配服務項目（不計入總額，客戶勾選後才加入）</t>
  </si>
  <si>
    <t>選配服務</t>
  </si>
  <si>
    <t>攝影助理</t>
  </si>
  <si>
    <t>燈光、道具協助</t>
  </si>
  <si>
    <t>商業印刷授權</t>
  </si>
  <si>
    <t>DM、型錄、看板使用，以張計</t>
  </si>
  <si>
    <t>原始檔案</t>
  </si>
  <si>
    <t>提供 RAW 檔，以張計</t>
  </si>
  <si>
    <t>攝影棚租借</t>
  </si>
  <si>
    <t>4 小時</t>
  </si>
  <si>
    <t>妝髮造型</t>
  </si>
  <si>
    <t>妝髮師一位</t>
  </si>
  <si>
    <t>選配合計（未稅）</t>
  </si>
  <si>
    <t>付款條件</t>
  </si>
  <si>
    <t>期別</t>
  </si>
  <si>
    <t>條件</t>
  </si>
  <si>
    <t>比例</t>
  </si>
  <si>
    <t>金額（含稅）</t>
  </si>
  <si>
    <t>訂金</t>
  </si>
  <si>
    <t>簽約時</t>
  </si>
  <si>
    <t>尾款</t>
  </si>
  <si>
    <t>交件後</t>
  </si>
  <si>
    <t>備註</t>
  </si>
  <si>
    <t>1. 拍攝日期確認後，如需改期請於 7 天前通知（免費改期一次）。</t>
  </si>
  <si>
    <t>2. 當天取消或未通知改期，收取全額拍攝費。</t>
  </si>
  <si>
    <t>3. 精修照片於拍攝後 14 個工作天內交件。</t>
  </si>
  <si>
    <t>4. 版權授權範圍以本報價單載明為準，超出範圍之使用需另行授權。</t>
  </si>
  <si>
    <t>5. 未購買原始檔方案者，原始檔保留 90 天後刪除。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</si>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</sst>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1</v>
      </c>
      <c r="E12" s="1">
        <v>12000</v>
      </c>
      <c r="F12" s="1">
        <f>D12*E12</f>
        <v>12000</v>
      </c>
    </row>
    <row r="13">
      <c r="A13">
        <v>2</v>
      </c>
      <c r="B13" t="s">
        <v>20</v>
      </c>
      <c r="C13" t="s">
        <v>21</v>
      </c>
      <c r="D13">
        <v>30</v>
      </c>
      <c r="E13" s="1">
        <v>500</v>
      </c>
      <c r="F13" s="1">
        <f>D13*E13</f>
        <v>15000</v>
      </c>
    </row>
    <row r="14">
      <c r="A14">
        <v>3</v>
      </c>
      <c r="B14" t="s">
        <v>22</v>
      </c>
      <c r="C14" t="s">
        <v>23</v>
      </c>
      <c r="D14">
        <v>30</v>
      </c>
      <c r="E14" s="1">
        <v>300</v>
      </c>
      <c r="F14" s="1">
        <f>D14*E14</f>
        <v>9000</v>
      </c>
    </row>
    <row r="15">
      <c r="A15" t="s">
        <v>3</v>
      </c>
      <c r="B15" t="s">
        <v>3</v>
      </c>
      <c r="C15" t="s">
        <v>3</v>
      </c>
      <c r="D15" t="s">
        <v>3</v>
      </c>
      <c r="E15" t="s">
        <v>24</v>
      </c>
      <c r="F15" s="1">
        <f>SUM(F12:F14)</f>
        <v>36000</v>
      </c>
    </row>
    <row r="16">
      <c r="A16" t="s">
        <v>3</v>
      </c>
      <c r="B16" t="s">
        <v>3</v>
      </c>
      <c r="C16" t="s">
        <v>3</v>
      </c>
      <c r="D16" t="s">
        <v>3</v>
      </c>
      <c r="E16" t="s">
        <v>25</v>
      </c>
      <c r="F16" s="1">
        <f>F17-F15</f>
        <v>1800</v>
      </c>
    </row>
    <row r="17">
      <c r="A17" t="s">
        <v>3</v>
      </c>
      <c r="B17" t="s">
        <v>3</v>
      </c>
      <c r="C17" t="s">
        <v>3</v>
      </c>
      <c r="D17" t="s">
        <v>3</v>
      </c>
      <c r="E17" t="s">
        <v>26</v>
      </c>
      <c r="F17" s="1">
        <f>ROUND(F15*1.05,0)</f>
        <v>37800</v>
      </c>
    </row>
    <row r="19">
      <c r="A19" t="s">
        <v>27</v>
      </c>
    </row>
    <row r="20">
      <c r="A20" t="s">
        <v>12</v>
      </c>
      <c r="B20" t="s">
        <v>28</v>
      </c>
      <c r="C20" t="s">
        <v>14</v>
      </c>
      <c r="D20" t="s">
        <v>15</v>
      </c>
      <c r="E20" t="s">
        <v>16</v>
      </c>
      <c r="F20" t="s">
        <v>17</v>
      </c>
    </row>
    <row r="21">
      <c r="A21">
        <v>1</v>
      </c>
      <c r="B21" t="s">
        <v>29</v>
      </c>
      <c r="C21" t="s">
        <v>30</v>
      </c>
      <c r="D21">
        <v>1</v>
      </c>
      <c r="E21" s="1">
        <v>3000</v>
      </c>
      <c r="F21" s="1">
        <f>D21*E21</f>
        <v>3000</v>
      </c>
    </row>
    <row r="22">
      <c r="A22">
        <v>2</v>
      </c>
      <c r="B22" t="s">
        <v>31</v>
      </c>
      <c r="C22" t="s">
        <v>32</v>
      </c>
      <c r="D22">
        <v>10</v>
      </c>
      <c r="E22" s="1">
        <v>1500</v>
      </c>
      <c r="F22" s="1">
        <f>D22*E22</f>
        <v>15000</v>
      </c>
    </row>
    <row r="23">
      <c r="A23">
        <v>3</v>
      </c>
      <c r="B23" t="s">
        <v>33</v>
      </c>
      <c r="C23" t="s">
        <v>34</v>
      </c>
      <c r="D23">
        <v>200</v>
      </c>
      <c r="E23" s="1">
        <v>50</v>
      </c>
      <c r="F23" s="1">
        <f>D23*E23</f>
        <v>10000</v>
      </c>
    </row>
    <row r="24">
      <c r="A24">
        <v>4</v>
      </c>
      <c r="B24" t="s">
        <v>35</v>
      </c>
      <c r="C24" t="s">
        <v>36</v>
      </c>
      <c r="D24">
        <v>1</v>
      </c>
      <c r="E24" s="1">
        <v>4000</v>
      </c>
      <c r="F24" s="1">
        <f>D24*E24</f>
        <v>4000</v>
      </c>
    </row>
    <row r="25">
      <c r="A25">
        <v>5</v>
      </c>
      <c r="B25" t="s">
        <v>37</v>
      </c>
      <c r="C25" t="s">
        <v>38</v>
      </c>
      <c r="D25">
        <v>1</v>
      </c>
      <c r="E25" s="1">
        <v>5000</v>
      </c>
      <c r="F25" s="1">
        <f>D25*E25</f>
        <v>5000</v>
      </c>
    </row>
    <row r="26">
      <c r="A26" t="s">
        <v>3</v>
      </c>
      <c r="B26" t="s">
        <v>3</v>
      </c>
      <c r="C26" t="s">
        <v>3</v>
      </c>
      <c r="D26" t="s">
        <v>3</v>
      </c>
      <c r="E26" t="s">
        <v>39</v>
      </c>
      <c r="F26" s="1">
        <f>SUM(F21:F25)</f>
        <v>37000</v>
      </c>
    </row>
    <row r="28">
      <c r="A28" t="s">
        <v>40</v>
      </c>
    </row>
    <row r="29">
      <c r="A29" t="s">
        <v>41</v>
      </c>
      <c r="B29" t="s">
        <v>42</v>
      </c>
      <c r="C29" t="s">
        <v>3</v>
      </c>
      <c r="D29" t="s">
        <v>43</v>
      </c>
      <c r="E29" t="s">
        <v>3</v>
      </c>
      <c r="F29" t="s">
        <v>44</v>
      </c>
    </row>
    <row r="30">
      <c r="A30" t="s">
        <v>45</v>
      </c>
      <c r="B30" t="s">
        <v>46</v>
      </c>
      <c r="C30" t="s">
        <v>3</v>
      </c>
      <c r="D30" s="2">
        <v>0.5</v>
      </c>
      <c r="E30" t="s">
        <v>3</v>
      </c>
      <c r="F30" s="1">
        <f>ROUND(F17*D30,0)</f>
        <v>18900</v>
      </c>
    </row>
    <row r="31">
      <c r="A31" t="s">
        <v>47</v>
      </c>
      <c r="B31" t="s">
        <v>48</v>
      </c>
      <c r="C31" t="s">
        <v>3</v>
      </c>
      <c r="D31" s="2">
        <v>0.5</v>
      </c>
      <c r="E31" t="s">
        <v>3</v>
      </c>
      <c r="F31" s="1">
        <f>F17-SUM(F30:F30)</f>
        <v>18900</v>
      </c>
    </row>
    <row r="33">
      <c r="A33" t="s">
        <v>49</v>
      </c>
    </row>
    <row r="34">
      <c r="A34" t="s">
        <v>50</v>
      </c>
    </row>
    <row r="35">
      <c r="A35" t="s">
        <v>51</v>
      </c>
    </row>
    <row r="36">
      <c r="A36" t="s">
        <v>52</v>
      </c>
    </row>
    <row r="37">
      <c r="A37" t="s">
        <v>53</v>
      </c>
    </row>
    <row r="38">
      <c r="A38" t="s">
        <v>54</v>
      </c>
    </row>
    <row r="40">
      <c r="A40" t="s">
        <v>55</v>
      </c>
      <c r="B40" t="s">
        <v>3</v>
      </c>
      <c r="C40" t="s">
        <v>3</v>
      </c>
      <c r="D40" t="s">
        <v>56</v>
      </c>
    </row>
    <row r="41">
      <c r="A41" t="s">
        <v>57</v>
      </c>
      <c r="B41" t="s">
        <v>3</v>
      </c>
      <c r="C41" t="s">
        <v>3</v>
      </c>
      <c r="D41" t="s">
        <v>57</v>
      </c>
    </row>
  </sheetData>
  <mergeCells count="10">
    <mergeCell ref="A1:F1"/>
    <mergeCell ref="A2:F2"/>
    <mergeCell ref="A19:F19"/>
    <mergeCell ref="A28:F28"/>
    <mergeCell ref="A33:F33"/>
    <mergeCell ref="A34:F34"/>
    <mergeCell ref="A35:F35"/>
    <mergeCell ref="A36:F36"/>
    <mergeCell ref="A37:F37"/>
    <mergeCell ref="A38:F38"/>
  </mergeCells>
  <ignoredErrors>
    <ignoredError numberStoredAsText="1" sqref="A1:F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攝影服務報價單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