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油漆工程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<sst xmlns="http://schemas.openxmlformats.org/spreadsheetml/2006/main" count="106" uniqueCount="60">
  <si>
    <t>油漆工程報價單</t>
  </si>
  <si>
    <t>範本來源：秒發報價 https://quote.foreverwebs.com/templates/painting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</si>
  <si>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</si>
  <si>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</si>
  <si>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</si>
  <si>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</si>
  <si>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</si>
  <si>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</si>
  <si>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</si>
  <si>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三房兩廳室內油漆工程（35 坪）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</si>
  <si>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</si>
  <si>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</si>
  <si>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</si>
  <si>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</si>
  <si>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</si>
  <si>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</si>
  <si>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</si>
  <si>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</si>
  <si>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舊漆清除</t>
  </si>
  <si>
    <t>前處理・全屋牆面與天花板，機械打磨，以坪計</t>
  </si>
  <si>
    <t>批土填補</t>
  </si>
  <si>
    <t>前處理・全屋牆面與天花板，南寶批土粉 2 道，以坪計</t>
  </si>
  <si>
    <t>底漆（防壁癌底漆）</t>
  </si>
  <si>
    <t>全屋牆面與天花板，虹牌 801 防水底漆 1 道，以坪計</t>
  </si>
  <si>
    <t>牆面面漆（乳膠漆）</t>
  </si>
  <si>
    <t>全屋牆面（不含天花板），得利 Dulux 全效 2 道，以坪計</t>
  </si>
  <si>
    <t>天花板面漆</t>
  </si>
  <si>
    <t>全屋天花板，虹牌水性水泥漆白色 2 道，以坪計</t>
  </si>
  <si>
    <t>遮蔽保護</t>
  </si>
  <si>
    <t>地板、家具保護膜（PE 布、紙膠帶）</t>
  </si>
  <si>
    <t>清潔收尾</t>
  </si>
  <si>
    <t>現場清潔、油漆邊緣修整</t>
  </si>
  <si>
    <t>總計（未稅）</t>
  </si>
  <si>
    <t>營業稅 5%</t>
  </si>
  <si>
    <t>應付金額（含稅）</t>
  </si>
  <si>
    <t>選配服務項目（不計入總額，客戶勾選後才加入）</t>
  </si>
  <si>
    <t>選配服務</t>
  </si>
  <si>
    <t>牆面前處理（壁癌、裂縫）</t>
  </si>
  <si>
    <t>視現況另計，每坪約 300～800 元，進場檢查後確認</t>
  </si>
  <si>
    <t>選配合計（未稅）</t>
  </si>
  <si>
    <t>付款條件</t>
  </si>
  <si>
    <t>期別</t>
  </si>
  <si>
    <t>條件</t>
  </si>
  <si>
    <t>比例</t>
  </si>
  <si>
    <t>金額（含稅）</t>
  </si>
  <si>
    <t>簽約款</t>
  </si>
  <si>
    <t>簽約時</t>
  </si>
  <si>
    <t>開工款</t>
  </si>
  <si>
    <t>開工後三日內</t>
  </si>
  <si>
    <t>驗收尾款</t>
  </si>
  <si>
    <t>完工驗收後七日內</t>
  </si>
  <si>
    <t>備註</t>
  </si>
  <si>
    <t>1. 本報價以新屋、牆面狀況良好估算；壁癌、裂縫等牆面前處理視現況另計，進場檢查後確認金額。</t>
  </si>
  <si>
    <t>2. 施工前請將家具清空或集中於房間中央；本報價含地板與家具遮蔽保護。</t>
  </si>
  <si>
    <t>3. 材料品牌與型號如需更換，差價另計。</t>
  </si>
  <si>
    <t>4. 乳膠漆施工保固 1 年（非人為損壞）。</t>
  </si>
  <si>
    <t>5. 旺季施工期（11 月 1 日至 2 月 28 日）加收調整費 15%。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</si>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</sst>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35</v>
      </c>
      <c r="E12" s="1">
        <v>80</v>
      </c>
      <c r="F12" s="1">
        <f>D12*E12</f>
        <v>2800</v>
      </c>
    </row>
    <row r="13">
      <c r="A13">
        <v>2</v>
      </c>
      <c r="B13" t="s">
        <v>20</v>
      </c>
      <c r="C13" t="s">
        <v>21</v>
      </c>
      <c r="D13">
        <v>35</v>
      </c>
      <c r="E13" s="1">
        <v>150</v>
      </c>
      <c r="F13" s="1">
        <f>D13*E13</f>
        <v>5250</v>
      </c>
    </row>
    <row r="14">
      <c r="A14">
        <v>3</v>
      </c>
      <c r="B14" t="s">
        <v>22</v>
      </c>
      <c r="C14" t="s">
        <v>23</v>
      </c>
      <c r="D14">
        <v>35</v>
      </c>
      <c r="E14" s="1">
        <v>120</v>
      </c>
      <c r="F14" s="1">
        <f>D14*E14</f>
        <v>4200</v>
      </c>
    </row>
    <row r="15">
      <c r="A15">
        <v>4</v>
      </c>
      <c r="B15" t="s">
        <v>24</v>
      </c>
      <c r="C15" t="s">
        <v>25</v>
      </c>
      <c r="D15">
        <v>30</v>
      </c>
      <c r="E15" s="1">
        <v>350</v>
      </c>
      <c r="F15" s="1">
        <f>D15*E15</f>
        <v>10500</v>
      </c>
    </row>
    <row r="16">
      <c r="A16">
        <v>5</v>
      </c>
      <c r="B16" t="s">
        <v>26</v>
      </c>
      <c r="C16" t="s">
        <v>27</v>
      </c>
      <c r="D16">
        <v>15</v>
      </c>
      <c r="E16" s="1">
        <v>280</v>
      </c>
      <c r="F16" s="1">
        <f>D16*E16</f>
        <v>4200</v>
      </c>
    </row>
    <row r="17">
      <c r="A17">
        <v>6</v>
      </c>
      <c r="B17" t="s">
        <v>28</v>
      </c>
      <c r="C17" t="s">
        <v>29</v>
      </c>
      <c r="D17">
        <v>1</v>
      </c>
      <c r="E17" s="1">
        <v>1500</v>
      </c>
      <c r="F17" s="1">
        <f>D17*E17</f>
        <v>1500</v>
      </c>
    </row>
    <row r="18">
      <c r="A18">
        <v>7</v>
      </c>
      <c r="B18" t="s">
        <v>30</v>
      </c>
      <c r="C18" t="s">
        <v>31</v>
      </c>
      <c r="D18">
        <v>1</v>
      </c>
      <c r="E18" s="1">
        <v>800</v>
      </c>
      <c r="F18" s="1">
        <f>D18*E18</f>
        <v>800</v>
      </c>
    </row>
    <row r="19">
      <c r="A19" t="s">
        <v>3</v>
      </c>
      <c r="B19" t="s">
        <v>3</v>
      </c>
      <c r="C19" t="s">
        <v>3</v>
      </c>
      <c r="D19" t="s">
        <v>3</v>
      </c>
      <c r="E19" t="s">
        <v>32</v>
      </c>
      <c r="F19" s="1">
        <f>SUM(F12:F18)</f>
        <v>29250</v>
      </c>
    </row>
    <row r="20">
      <c r="A20" t="s">
        <v>3</v>
      </c>
      <c r="B20" t="s">
        <v>3</v>
      </c>
      <c r="C20" t="s">
        <v>3</v>
      </c>
      <c r="D20" t="s">
        <v>3</v>
      </c>
      <c r="E20" t="s">
        <v>33</v>
      </c>
      <c r="F20" s="1">
        <f>F21-F19</f>
        <v>1463</v>
      </c>
    </row>
    <row r="21">
      <c r="A21" t="s">
        <v>3</v>
      </c>
      <c r="B21" t="s">
        <v>3</v>
      </c>
      <c r="C21" t="s">
        <v>3</v>
      </c>
      <c r="D21" t="s">
        <v>3</v>
      </c>
      <c r="E21" t="s">
        <v>34</v>
      </c>
      <c r="F21" s="1">
        <f>ROUND(F19*1.05,0)</f>
        <v>30713</v>
      </c>
    </row>
    <row r="23">
      <c r="A23" t="s">
        <v>35</v>
      </c>
    </row>
    <row r="24">
      <c r="A24" t="s">
        <v>12</v>
      </c>
      <c r="B24" t="s">
        <v>36</v>
      </c>
      <c r="C24" t="s">
        <v>14</v>
      </c>
      <c r="D24" t="s">
        <v>15</v>
      </c>
      <c r="E24" t="s">
        <v>16</v>
      </c>
      <c r="F24" t="s">
        <v>17</v>
      </c>
    </row>
    <row r="25">
      <c r="A25">
        <v>1</v>
      </c>
      <c r="B25" t="s">
        <v>37</v>
      </c>
      <c r="C25" t="s">
        <v>38</v>
      </c>
      <c r="D25">
        <v>10</v>
      </c>
      <c r="E25" s="1">
        <v>500</v>
      </c>
      <c r="F25" s="1">
        <f>D25*E25</f>
        <v>5000</v>
      </c>
    </row>
    <row r="26">
      <c r="A26" t="s">
        <v>3</v>
      </c>
      <c r="B26" t="s">
        <v>3</v>
      </c>
      <c r="C26" t="s">
        <v>3</v>
      </c>
      <c r="D26" t="s">
        <v>3</v>
      </c>
      <c r="E26" t="s">
        <v>39</v>
      </c>
      <c r="F26" s="1">
        <f>SUM(F25:F25)</f>
        <v>5000</v>
      </c>
    </row>
    <row r="28">
      <c r="A28" t="s">
        <v>40</v>
      </c>
    </row>
    <row r="29">
      <c r="A29" t="s">
        <v>41</v>
      </c>
      <c r="B29" t="s">
        <v>42</v>
      </c>
      <c r="C29" t="s">
        <v>3</v>
      </c>
      <c r="D29" t="s">
        <v>43</v>
      </c>
      <c r="E29" t="s">
        <v>3</v>
      </c>
      <c r="F29" t="s">
        <v>44</v>
      </c>
    </row>
    <row r="30">
      <c r="A30" t="s">
        <v>45</v>
      </c>
      <c r="B30" t="s">
        <v>46</v>
      </c>
      <c r="C30" t="s">
        <v>3</v>
      </c>
      <c r="D30" s="2">
        <v>0.3</v>
      </c>
      <c r="E30" t="s">
        <v>3</v>
      </c>
      <c r="F30" s="1">
        <f>ROUND(F21*D30,0)</f>
        <v>9214</v>
      </c>
    </row>
    <row r="31">
      <c r="A31" t="s">
        <v>47</v>
      </c>
      <c r="B31" t="s">
        <v>48</v>
      </c>
      <c r="C31" t="s">
        <v>3</v>
      </c>
      <c r="D31" s="2">
        <v>0.4</v>
      </c>
      <c r="E31" t="s">
        <v>3</v>
      </c>
      <c r="F31" s="1">
        <f>ROUND(F21*D31,0)</f>
        <v>12285</v>
      </c>
    </row>
    <row r="32">
      <c r="A32" t="s">
        <v>49</v>
      </c>
      <c r="B32" t="s">
        <v>50</v>
      </c>
      <c r="C32" t="s">
        <v>3</v>
      </c>
      <c r="D32" s="2">
        <v>0.3</v>
      </c>
      <c r="E32" t="s">
        <v>3</v>
      </c>
      <c r="F32" s="1">
        <f>F21-SUM(F30:F31)</f>
        <v>9214</v>
      </c>
    </row>
    <row r="34">
      <c r="A34" t="s">
        <v>51</v>
      </c>
    </row>
    <row r="35">
      <c r="A35" t="s">
        <v>52</v>
      </c>
    </row>
    <row r="36">
      <c r="A36" t="s">
        <v>53</v>
      </c>
    </row>
    <row r="37">
      <c r="A37" t="s">
        <v>54</v>
      </c>
    </row>
    <row r="38">
      <c r="A38" t="s">
        <v>55</v>
      </c>
    </row>
    <row r="39">
      <c r="A39" t="s">
        <v>56</v>
      </c>
    </row>
    <row r="41">
      <c r="A41" t="s">
        <v>57</v>
      </c>
      <c r="B41" t="s">
        <v>3</v>
      </c>
      <c r="C41" t="s">
        <v>3</v>
      </c>
      <c r="D41" t="s">
        <v>58</v>
      </c>
    </row>
    <row r="42">
      <c r="A42" t="s">
        <v>59</v>
      </c>
      <c r="B42" t="s">
        <v>3</v>
      </c>
      <c r="C42" t="s">
        <v>3</v>
      </c>
      <c r="D42" t="s">
        <v>59</v>
      </c>
    </row>
  </sheetData>
  <mergeCells count="10">
    <mergeCell ref="A1:F1"/>
    <mergeCell ref="A2:F2"/>
    <mergeCell ref="A23:F23"/>
    <mergeCell ref="A28:F28"/>
    <mergeCell ref="A34:F34"/>
    <mergeCell ref="A35:F35"/>
    <mergeCell ref="A36:F36"/>
    <mergeCell ref="A37:F37"/>
    <mergeCell ref="A38:F38"/>
    <mergeCell ref="A39:F39"/>
  </mergeCells>
  <ignoredErrors>
    <ignoredError numberStoredAsText="1" sqref="A1:F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油漆工程報價單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