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搬家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<sst xmlns="http://schemas.openxmlformats.org/spreadsheetml/2006/main" count="101" uniqueCount="57">
  <si>
    <t>搬家報價單</t>
  </si>
  <si>
    <t>範本來源：秒發報價 https://quote.foreverwebs.com/templates/moving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</si>
  <si>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</si>
  <si>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</si>
  <si>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</si>
  <si>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</si>
  <si>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</si>
  <si>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</si>
  <si>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</si>
  <si>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兩房公寓搬家（同縣市）</t>
  </si>
  <si>
    <t>報價日期：</t>
  </si>
  <si>
    <t>有效期限：報價日起 14 天</t>
  </si>
  <si>
    <t>項次</t>
  </si>
  <si>
    <t>服務項目</t>
  </si>
  <si>
    <t>說明</t>
  </si>
  <si>
    <t>數量</t>
  </si>
  <si>
    <t>單價</t>
  </si>
  <si>
    <t>小計</t>
  </si>
  <si>
    <t>3.5 噸搬家車</t>
  </si>
  <si>
    <t>以趟計價・含司機與搬運人員 2 名，同縣市一趟含 4 小時作業</t>
  </si>
  <si>
    <t>無電梯樓層加價</t>
  </si>
  <si>
    <t>起運地 4 樓無電梯，每層每趟 300 元（一樓不計，3 層 × 2 趟）</t>
  </si>
  <si>
    <t>床架、衣櫃拆裝</t>
  </si>
  <si>
    <t>以組計，含到新家重新組裝</t>
  </si>
  <si>
    <t>紙箱與包材</t>
  </si>
  <si>
    <t>紙箱、膠帶、氣泡紙，以紙箱數計</t>
  </si>
  <si>
    <t>總計（未稅）</t>
  </si>
  <si>
    <t>營業稅 5%</t>
  </si>
  <si>
    <t>應付金額（含稅）</t>
  </si>
  <si>
    <t>選配服務項目（不計入總額，客戶勾選後才加入）</t>
  </si>
  <si>
    <t>選配服務</t>
  </si>
  <si>
    <t>鋼琴搬運（直立式）</t>
  </si>
  <si>
    <t>特殊物件，另派人力與保護包裝</t>
  </si>
  <si>
    <t>代客打包</t>
  </si>
  <si>
    <t>搬運前一天到府裝箱，以人計</t>
  </si>
  <si>
    <t>選配合計（未稅）</t>
  </si>
  <si>
    <t>付款條件</t>
  </si>
  <si>
    <t>期別</t>
  </si>
  <si>
    <t>條件</t>
  </si>
  <si>
    <t>比例</t>
  </si>
  <si>
    <t>金額（含稅）</t>
  </si>
  <si>
    <t>訂金</t>
  </si>
  <si>
    <t>確認檔期時</t>
  </si>
  <si>
    <t>尾款</t>
  </si>
  <si>
    <t>搬運完成、客戶確認後當日</t>
  </si>
  <si>
    <t>備註</t>
  </si>
  <si>
    <t>1. 本報價自報價日起 14 日內有效，逾期請重新確認檔期與價格。</t>
  </si>
  <si>
    <t>2. 本報價依現場勘查或客戶提供之物品清單估算；實際物品超出時，超出部分每趟另計 ____ 元。</t>
  </si>
  <si>
    <t>3. 車輛無法停靠於出入口 20 公尺內者，每超過 10 公尺另計 ____ 元。</t>
  </si>
  <si>
    <t>4. 因客戶因素延遲超過 30 分鐘，每 30 分鐘另計 ____ 元。</t>
  </si>
  <si>
    <t>5. 週日、國定假日或 18 時後開始作業，總價另加 ____%。</t>
  </si>
  <si>
    <t>6. 訂金於確認檔期時支付，作業日前 3 日內取消恕不退還。</t>
  </si>
  <si>
    <t>7. 搬運過程如有損壞，依實際維修費用或雙方議定金額賠償；貴重物品請客戶自行保管或事先告知。</t>
  </si>
  <si>
    <t>8. 本報價不含冷氣拆裝、吊掛作業與廢棄物清運（需另行報價）。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</si>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</sst>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2</v>
      </c>
      <c r="E12" s="1">
        <v>6000</v>
      </c>
      <c r="F12" s="1">
        <f>D12*E12</f>
        <v>12000</v>
      </c>
    </row>
    <row r="13">
      <c r="A13">
        <v>2</v>
      </c>
      <c r="B13" t="s">
        <v>20</v>
      </c>
      <c r="C13" t="s">
        <v>21</v>
      </c>
      <c r="D13">
        <v>6</v>
      </c>
      <c r="E13" s="1">
        <v>300</v>
      </c>
      <c r="F13" s="1">
        <f>D13*E13</f>
        <v>1800</v>
      </c>
    </row>
    <row r="14">
      <c r="A14">
        <v>3</v>
      </c>
      <c r="B14" t="s">
        <v>22</v>
      </c>
      <c r="C14" t="s">
        <v>23</v>
      </c>
      <c r="D14">
        <v>2</v>
      </c>
      <c r="E14" s="1">
        <v>800</v>
      </c>
      <c r="F14" s="1">
        <f>D14*E14</f>
        <v>1600</v>
      </c>
    </row>
    <row r="15">
      <c r="A15">
        <v>4</v>
      </c>
      <c r="B15" t="s">
        <v>24</v>
      </c>
      <c r="C15" t="s">
        <v>25</v>
      </c>
      <c r="D15">
        <v>30</v>
      </c>
      <c r="E15" s="1">
        <v>35</v>
      </c>
      <c r="F15" s="1">
        <f>D15*E15</f>
        <v>1050</v>
      </c>
    </row>
    <row r="16">
      <c r="A16" t="s">
        <v>3</v>
      </c>
      <c r="B16" t="s">
        <v>3</v>
      </c>
      <c r="C16" t="s">
        <v>3</v>
      </c>
      <c r="D16" t="s">
        <v>3</v>
      </c>
      <c r="E16" t="s">
        <v>26</v>
      </c>
      <c r="F16" s="1">
        <f>SUM(F12:F15)</f>
        <v>16450</v>
      </c>
    </row>
    <row r="17">
      <c r="A17" t="s">
        <v>3</v>
      </c>
      <c r="B17" t="s">
        <v>3</v>
      </c>
      <c r="C17" t="s">
        <v>3</v>
      </c>
      <c r="D17" t="s">
        <v>3</v>
      </c>
      <c r="E17" t="s">
        <v>27</v>
      </c>
      <c r="F17" s="1">
        <f>F18-F16</f>
        <v>823</v>
      </c>
    </row>
    <row r="18">
      <c r="A18" t="s">
        <v>3</v>
      </c>
      <c r="B18" t="s">
        <v>3</v>
      </c>
      <c r="C18" t="s">
        <v>3</v>
      </c>
      <c r="D18" t="s">
        <v>3</v>
      </c>
      <c r="E18" t="s">
        <v>28</v>
      </c>
      <c r="F18" s="1">
        <f>ROUND(F16*1.05,0)</f>
        <v>17273</v>
      </c>
    </row>
    <row r="20">
      <c r="A20" t="s">
        <v>29</v>
      </c>
    </row>
    <row r="21">
      <c r="A21" t="s">
        <v>12</v>
      </c>
      <c r="B21" t="s">
        <v>30</v>
      </c>
      <c r="C21" t="s">
        <v>14</v>
      </c>
      <c r="D21" t="s">
        <v>15</v>
      </c>
      <c r="E21" t="s">
        <v>16</v>
      </c>
      <c r="F21" t="s">
        <v>17</v>
      </c>
    </row>
    <row r="22">
      <c r="A22">
        <v>1</v>
      </c>
      <c r="B22" t="s">
        <v>31</v>
      </c>
      <c r="C22" t="s">
        <v>32</v>
      </c>
      <c r="D22">
        <v>1</v>
      </c>
      <c r="E22" s="1">
        <v>3500</v>
      </c>
      <c r="F22" s="1">
        <f>D22*E22</f>
        <v>3500</v>
      </c>
    </row>
    <row r="23">
      <c r="A23">
        <v>2</v>
      </c>
      <c r="B23" t="s">
        <v>33</v>
      </c>
      <c r="C23" t="s">
        <v>34</v>
      </c>
      <c r="D23">
        <v>2</v>
      </c>
      <c r="E23" s="1">
        <v>2500</v>
      </c>
      <c r="F23" s="1">
        <f>D23*E23</f>
        <v>5000</v>
      </c>
    </row>
    <row r="24">
      <c r="A24" t="s">
        <v>3</v>
      </c>
      <c r="B24" t="s">
        <v>3</v>
      </c>
      <c r="C24" t="s">
        <v>3</v>
      </c>
      <c r="D24" t="s">
        <v>3</v>
      </c>
      <c r="E24" t="s">
        <v>35</v>
      </c>
      <c r="F24" s="1">
        <f>SUM(F22:F23)</f>
        <v>8500</v>
      </c>
    </row>
    <row r="26">
      <c r="A26" t="s">
        <v>36</v>
      </c>
    </row>
    <row r="27">
      <c r="A27" t="s">
        <v>37</v>
      </c>
      <c r="B27" t="s">
        <v>38</v>
      </c>
      <c r="C27" t="s">
        <v>3</v>
      </c>
      <c r="D27" t="s">
        <v>39</v>
      </c>
      <c r="E27" t="s">
        <v>3</v>
      </c>
      <c r="F27" t="s">
        <v>40</v>
      </c>
    </row>
    <row r="28">
      <c r="A28" t="s">
        <v>41</v>
      </c>
      <c r="B28" t="s">
        <v>42</v>
      </c>
      <c r="C28" t="s">
        <v>3</v>
      </c>
      <c r="D28" s="2">
        <v>0.2</v>
      </c>
      <c r="E28" t="s">
        <v>3</v>
      </c>
      <c r="F28" s="1">
        <f>ROUND(F18*D28,0)</f>
        <v>3455</v>
      </c>
    </row>
    <row r="29">
      <c r="A29" t="s">
        <v>43</v>
      </c>
      <c r="B29" t="s">
        <v>44</v>
      </c>
      <c r="C29" t="s">
        <v>3</v>
      </c>
      <c r="D29" s="2">
        <v>0.8</v>
      </c>
      <c r="E29" t="s">
        <v>3</v>
      </c>
      <c r="F29" s="1">
        <f>F18-SUM(F28:F28)</f>
        <v>13818</v>
      </c>
    </row>
    <row r="31">
      <c r="A31" t="s">
        <v>45</v>
      </c>
    </row>
    <row r="32">
      <c r="A32" t="s">
        <v>46</v>
      </c>
    </row>
    <row r="33">
      <c r="A33" t="s">
        <v>47</v>
      </c>
    </row>
    <row r="34">
      <c r="A34" t="s">
        <v>48</v>
      </c>
    </row>
    <row r="35">
      <c r="A35" t="s">
        <v>49</v>
      </c>
    </row>
    <row r="36">
      <c r="A36" t="s">
        <v>50</v>
      </c>
    </row>
    <row r="37">
      <c r="A37" t="s">
        <v>51</v>
      </c>
    </row>
    <row r="38">
      <c r="A38" t="s">
        <v>52</v>
      </c>
    </row>
    <row r="39">
      <c r="A39" t="s">
        <v>53</v>
      </c>
    </row>
    <row r="41">
      <c r="A41" t="s">
        <v>54</v>
      </c>
      <c r="B41" t="s">
        <v>3</v>
      </c>
      <c r="C41" t="s">
        <v>3</v>
      </c>
      <c r="D41" t="s">
        <v>55</v>
      </c>
    </row>
    <row r="42">
      <c r="A42" t="s">
        <v>56</v>
      </c>
      <c r="B42" t="s">
        <v>3</v>
      </c>
      <c r="C42" t="s">
        <v>3</v>
      </c>
      <c r="D42" t="s">
        <v>56</v>
      </c>
    </row>
  </sheetData>
  <mergeCells count="13">
    <mergeCell ref="A1:F1"/>
    <mergeCell ref="A2:F2"/>
    <mergeCell ref="A20:F20"/>
    <mergeCell ref="A26:F26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</mergeCells>
  <ignoredErrors>
    <ignoredError numberStoredAsText="1" sqref="A1:F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搬家報價單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