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活動企劃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<sst xmlns="http://schemas.openxmlformats.org/spreadsheetml/2006/main" count="117" uniqueCount="71">
  <si>
    <t>活動企劃報價單</t>
  </si>
  <si>
    <t>範本來源：秒發報價 https://quote.foreverwebs.com/templates/event-planning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</si>
  <si>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</si>
  <si>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</si>
  <si>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</si>
  <si>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</si>
  <si>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</si>
  <si>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</si>
  <si>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</si>
  <si>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百人企業活動企劃執行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</si>
  <si>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</si>
  <si>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</si>
  <si>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</si>
  <si>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</si>
  <si>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</si>
  <si>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</si>
  <si>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</si>
  <si>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</si>
  <si>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活動企劃</t>
  </si>
  <si>
    <t>企劃・含流程設計與腳本</t>
  </si>
  <si>
    <t>視覺設計</t>
  </si>
  <si>
    <t>企劃・主視覺與延伸應用</t>
  </si>
  <si>
    <t>場地租借</t>
  </si>
  <si>
    <t>場地・飯店宴會廳半天</t>
  </si>
  <si>
    <t>場地佈置</t>
  </si>
  <si>
    <t>場地・舞台、背板、花藝</t>
  </si>
  <si>
    <t>音響系統</t>
  </si>
  <si>
    <t>硬體・含無線麥克風 2 支</t>
  </si>
  <si>
    <t>投影設備</t>
  </si>
  <si>
    <t>硬體・5000 流明投影機與 120 吋幕</t>
  </si>
  <si>
    <t>專案經理</t>
  </si>
  <si>
    <t>人力・全程統籌，日薪</t>
  </si>
  <si>
    <t>活動執行</t>
  </si>
  <si>
    <t>人力・現場協調，日薪</t>
  </si>
  <si>
    <t>接待人員</t>
  </si>
  <si>
    <t>人力・報到與引導，日薪</t>
  </si>
  <si>
    <t>活動攝影</t>
  </si>
  <si>
    <t>含精修 50 張</t>
  </si>
  <si>
    <t>餐飲茶點</t>
  </si>
  <si>
    <t>100 人份，以人計</t>
  </si>
  <si>
    <t>活動保險</t>
  </si>
  <si>
    <t>公共意外責任險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</si>
  <si>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</si>
  <si>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</si>
  <si>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</si>
  <si>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</si>
  <si>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</si>
  <si>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LED 螢幕</t>
  </si>
  <si>
    <t>P3 室內 3m×2m</t>
  </si>
  <si>
    <t>選配合計（未稅）</t>
  </si>
  <si>
    <t>付款條件</t>
  </si>
  <si>
    <t>期別</t>
  </si>
  <si>
    <t>條件</t>
  </si>
  <si>
    <t>比例</t>
  </si>
  <si>
    <t>金額（含稅）</t>
  </si>
  <si>
    <t>簽約金</t>
  </si>
  <si>
    <t>簽約時</t>
  </si>
  <si>
    <t>活動前款</t>
  </si>
  <si>
    <t>活動前 14 天</t>
  </si>
  <si>
    <t>尾款</t>
  </si>
  <si>
    <t>活動後 7 天內</t>
  </si>
  <si>
    <t>備註</t>
  </si>
  <si>
    <t>1. 本報價以 100 人規模室內活動為基準。</t>
  </si>
  <si>
    <t>2. 如遇不可抗力因素取消，已支出費用照常計算，未支出部分退還。</t>
  </si>
  <si>
    <t>3. 人數變動超過 20% 需於活動前 14 天通知，費用按比例調整。</t>
  </si>
  <si>
    <t>4. 活動當天臨時追加需求，依現場可行性評估後另行報價。</t>
  </si>
  <si>
    <t>5. 彩排費用（如需）：場地費 50% 加人力費 100%。</t>
  </si>
  <si>
    <t>6. 本報價不含主持人費、表演嘉賓費、媒體公關費（需另行報價）。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</si>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</sst>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1</v>
      </c>
      <c r="E12" s="1">
        <v>50000</v>
      </c>
      <c r="F12" s="1">
        <f>D12*E12</f>
        <v>50000</v>
      </c>
    </row>
    <row r="13">
      <c r="A13">
        <v>2</v>
      </c>
      <c r="B13" t="s">
        <v>20</v>
      </c>
      <c r="C13" t="s">
        <v>21</v>
      </c>
      <c r="D13">
        <v>1</v>
      </c>
      <c r="E13" s="1">
        <v>30000</v>
      </c>
      <c r="F13" s="1">
        <f>D13*E13</f>
        <v>30000</v>
      </c>
    </row>
    <row r="14">
      <c r="A14">
        <v>3</v>
      </c>
      <c r="B14" t="s">
        <v>22</v>
      </c>
      <c r="C14" t="s">
        <v>23</v>
      </c>
      <c r="D14">
        <v>1</v>
      </c>
      <c r="E14" s="1">
        <v>80000</v>
      </c>
      <c r="F14" s="1">
        <f>D14*E14</f>
        <v>80000</v>
      </c>
    </row>
    <row r="15">
      <c r="A15">
        <v>4</v>
      </c>
      <c r="B15" t="s">
        <v>24</v>
      </c>
      <c r="C15" t="s">
        <v>25</v>
      </c>
      <c r="D15">
        <v>1</v>
      </c>
      <c r="E15" s="1">
        <v>45000</v>
      </c>
      <c r="F15" s="1">
        <f>D15*E15</f>
        <v>45000</v>
      </c>
    </row>
    <row r="16">
      <c r="A16">
        <v>5</v>
      </c>
      <c r="B16" t="s">
        <v>26</v>
      </c>
      <c r="C16" t="s">
        <v>27</v>
      </c>
      <c r="D16">
        <v>1</v>
      </c>
      <c r="E16" s="1">
        <v>15000</v>
      </c>
      <c r="F16" s="1">
        <f>D16*E16</f>
        <v>15000</v>
      </c>
    </row>
    <row r="17">
      <c r="A17">
        <v>6</v>
      </c>
      <c r="B17" t="s">
        <v>28</v>
      </c>
      <c r="C17" t="s">
        <v>29</v>
      </c>
      <c r="D17">
        <v>1</v>
      </c>
      <c r="E17" s="1">
        <v>8000</v>
      </c>
      <c r="F17" s="1">
        <f>D17*E17</f>
        <v>8000</v>
      </c>
    </row>
    <row r="18">
      <c r="A18">
        <v>7</v>
      </c>
      <c r="B18" t="s">
        <v>30</v>
      </c>
      <c r="C18" t="s">
        <v>31</v>
      </c>
      <c r="D18">
        <v>1</v>
      </c>
      <c r="E18" s="1">
        <v>12000</v>
      </c>
      <c r="F18" s="1">
        <f>D18*E18</f>
        <v>12000</v>
      </c>
    </row>
    <row r="19">
      <c r="A19">
        <v>8</v>
      </c>
      <c r="B19" t="s">
        <v>32</v>
      </c>
      <c r="C19" t="s">
        <v>33</v>
      </c>
      <c r="D19">
        <v>2</v>
      </c>
      <c r="E19" s="1">
        <v>5000</v>
      </c>
      <c r="F19" s="1">
        <f>D19*E19</f>
        <v>10000</v>
      </c>
    </row>
    <row r="20">
      <c r="A20">
        <v>9</v>
      </c>
      <c r="B20" t="s">
        <v>34</v>
      </c>
      <c r="C20" t="s">
        <v>35</v>
      </c>
      <c r="D20">
        <v>4</v>
      </c>
      <c r="E20" s="1">
        <v>2500</v>
      </c>
      <c r="F20" s="1">
        <f>D20*E20</f>
        <v>10000</v>
      </c>
    </row>
    <row r="21">
      <c r="A21">
        <v>10</v>
      </c>
      <c r="B21" t="s">
        <v>36</v>
      </c>
      <c r="C21" t="s">
        <v>37</v>
      </c>
      <c r="D21">
        <v>1</v>
      </c>
      <c r="E21" s="1">
        <v>18000</v>
      </c>
      <c r="F21" s="1">
        <f>D21*E21</f>
        <v>18000</v>
      </c>
    </row>
    <row r="22">
      <c r="A22">
        <v>11</v>
      </c>
      <c r="B22" t="s">
        <v>38</v>
      </c>
      <c r="C22" t="s">
        <v>39</v>
      </c>
      <c r="D22">
        <v>100</v>
      </c>
      <c r="E22" s="1">
        <v>350</v>
      </c>
      <c r="F22" s="1">
        <f>D22*E22</f>
        <v>35000</v>
      </c>
    </row>
    <row r="23">
      <c r="A23">
        <v>12</v>
      </c>
      <c r="B23" t="s">
        <v>40</v>
      </c>
      <c r="C23" t="s">
        <v>41</v>
      </c>
      <c r="D23">
        <v>1</v>
      </c>
      <c r="E23" s="1">
        <v>5000</v>
      </c>
      <c r="F23" s="1">
        <f>D23*E23</f>
        <v>5000</v>
      </c>
    </row>
    <row r="24">
      <c r="A24" t="s">
        <v>3</v>
      </c>
      <c r="B24" t="s">
        <v>3</v>
      </c>
      <c r="C24" t="s">
        <v>3</v>
      </c>
      <c r="D24" t="s">
        <v>3</v>
      </c>
      <c r="E24" t="s">
        <v>42</v>
      </c>
      <c r="F24" s="1">
        <f>SUM(F12:F23)</f>
        <v>318000</v>
      </c>
    </row>
    <row r="25">
      <c r="A25" t="s">
        <v>3</v>
      </c>
      <c r="B25" t="s">
        <v>3</v>
      </c>
      <c r="C25" t="s">
        <v>3</v>
      </c>
      <c r="D25" t="s">
        <v>3</v>
      </c>
      <c r="E25" t="s">
        <v>43</v>
      </c>
      <c r="F25" s="1">
        <f>F26-F24</f>
        <v>15900</v>
      </c>
    </row>
    <row r="26">
      <c r="A26" t="s">
        <v>3</v>
      </c>
      <c r="B26" t="s">
        <v>3</v>
      </c>
      <c r="C26" t="s">
        <v>3</v>
      </c>
      <c r="D26" t="s">
        <v>3</v>
      </c>
      <c r="E26" t="s">
        <v>44</v>
      </c>
      <c r="F26" s="1">
        <f>ROUND(F24*1.05,0)</f>
        <v>333900</v>
      </c>
    </row>
    <row r="28">
      <c r="A28" t="s">
        <v>45</v>
      </c>
    </row>
    <row r="29">
      <c r="A29" t="s">
        <v>12</v>
      </c>
      <c r="B29" t="s">
        <v>46</v>
      </c>
      <c r="C29" t="s">
        <v>14</v>
      </c>
      <c r="D29" t="s">
        <v>15</v>
      </c>
      <c r="E29" t="s">
        <v>16</v>
      </c>
      <c r="F29" t="s">
        <v>17</v>
      </c>
    </row>
    <row r="30">
      <c r="A30">
        <v>1</v>
      </c>
      <c r="B30" t="s">
        <v>47</v>
      </c>
      <c r="C30" t="s">
        <v>48</v>
      </c>
      <c r="D30">
        <v>1</v>
      </c>
      <c r="E30" s="1">
        <v>25000</v>
      </c>
      <c r="F30" s="1">
        <f>D30*E30</f>
        <v>25000</v>
      </c>
    </row>
    <row r="31">
      <c r="A31" t="s">
        <v>3</v>
      </c>
      <c r="B31" t="s">
        <v>3</v>
      </c>
      <c r="C31" t="s">
        <v>3</v>
      </c>
      <c r="D31" t="s">
        <v>3</v>
      </c>
      <c r="E31" t="s">
        <v>49</v>
      </c>
      <c r="F31" s="1">
        <f>SUM(F30:F30)</f>
        <v>25000</v>
      </c>
    </row>
    <row r="33">
      <c r="A33" t="s">
        <v>50</v>
      </c>
    </row>
    <row r="34">
      <c r="A34" t="s">
        <v>51</v>
      </c>
      <c r="B34" t="s">
        <v>52</v>
      </c>
      <c r="C34" t="s">
        <v>3</v>
      </c>
      <c r="D34" t="s">
        <v>53</v>
      </c>
      <c r="E34" t="s">
        <v>3</v>
      </c>
      <c r="F34" t="s">
        <v>54</v>
      </c>
    </row>
    <row r="35">
      <c r="A35" t="s">
        <v>55</v>
      </c>
      <c r="B35" t="s">
        <v>56</v>
      </c>
      <c r="C35" t="s">
        <v>3</v>
      </c>
      <c r="D35" s="2">
        <v>0.4</v>
      </c>
      <c r="E35" t="s">
        <v>3</v>
      </c>
      <c r="F35" s="1">
        <f>ROUND(F26*D35,0)</f>
        <v>133560</v>
      </c>
    </row>
    <row r="36">
      <c r="A36" t="s">
        <v>57</v>
      </c>
      <c r="B36" t="s">
        <v>58</v>
      </c>
      <c r="C36" t="s">
        <v>3</v>
      </c>
      <c r="D36" s="2">
        <v>0.4</v>
      </c>
      <c r="E36" t="s">
        <v>3</v>
      </c>
      <c r="F36" s="1">
        <f>ROUND(F26*D36,0)</f>
        <v>133560</v>
      </c>
    </row>
    <row r="37">
      <c r="A37" t="s">
        <v>59</v>
      </c>
      <c r="B37" t="s">
        <v>60</v>
      </c>
      <c r="C37" t="s">
        <v>3</v>
      </c>
      <c r="D37" s="2">
        <v>0.2</v>
      </c>
      <c r="E37" t="s">
        <v>3</v>
      </c>
      <c r="F37" s="1">
        <f>F26-SUM(F35:F36)</f>
        <v>66780</v>
      </c>
    </row>
    <row r="39">
      <c r="A39" t="s">
        <v>61</v>
      </c>
    </row>
    <row r="40">
      <c r="A40" t="s">
        <v>62</v>
      </c>
    </row>
    <row r="41">
      <c r="A41" t="s">
        <v>63</v>
      </c>
    </row>
    <row r="42">
      <c r="A42" t="s">
        <v>64</v>
      </c>
    </row>
    <row r="43">
      <c r="A43" t="s">
        <v>65</v>
      </c>
    </row>
    <row r="44">
      <c r="A44" t="s">
        <v>66</v>
      </c>
    </row>
    <row r="45">
      <c r="A45" t="s">
        <v>67</v>
      </c>
    </row>
    <row r="47">
      <c r="A47" t="s">
        <v>68</v>
      </c>
      <c r="B47" t="s">
        <v>3</v>
      </c>
      <c r="C47" t="s">
        <v>3</v>
      </c>
      <c r="D47" t="s">
        <v>69</v>
      </c>
    </row>
    <row r="48">
      <c r="A48" t="s">
        <v>70</v>
      </c>
      <c r="B48" t="s">
        <v>3</v>
      </c>
      <c r="C48" t="s">
        <v>3</v>
      </c>
      <c r="D48" t="s">
        <v>70</v>
      </c>
    </row>
  </sheetData>
  <mergeCells count="11">
    <mergeCell ref="A1:F1"/>
    <mergeCell ref="A2:F2"/>
    <mergeCell ref="A28:F28"/>
    <mergeCell ref="A33:F33"/>
    <mergeCell ref="A39:F39"/>
    <mergeCell ref="A40:F40"/>
    <mergeCell ref="A41:F41"/>
    <mergeCell ref="A42:F42"/>
    <mergeCell ref="A43:F43"/>
    <mergeCell ref="A44:F44"/>
    <mergeCell ref="A45:F45"/>
  </mergeCells>
  <ignoredErrors>
    <ignoredError numberStoredAsText="1" sqref="A1:F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活動企劃報價單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