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清潔服務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<sst xmlns="http://schemas.openxmlformats.org/spreadsheetml/2006/main" count="107" uniqueCount="63">
  <si>
    <t>清潔服務報價單</t>
  </si>
  <si>
    <t>範本來源：秒發報價 https://quote.foreverwebs.com/templates/cleaning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</si>
  <si>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</si>
  <si>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</si>
  <si>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</si>
  <si>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</si>
  <si>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</si>
  <si>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</si>
  <si>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</si>
  <si>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30 坪住宅清潔</t>
  </si>
  <si>
    <t>報價日期：</t>
  </si>
  <si>
    <t>有效期限：報價日起 30 天</t>
  </si>
  <si>
    <t>項次</t>
  </si>
  <si>
    <t>服務項目</t>
  </si>
  <si>
    <t>說明</t>
  </si>
  <si>
    <t>數量</t>
  </si>
  <si>
    <t>單價</t>
  </si>
  <si>
    <t>小計</t>
  </si>
  <si>
    <t>客廳與餐廳</t>
  </si>
  <si>
    <t>基礎清潔・地板、家具表面、垃圾清運，以坪計</t>
  </si>
  <si>
    <t>臥室</t>
  </si>
  <si>
    <t>基礎清潔・地板、床底、衣櫃外部，以坪計</t>
  </si>
  <si>
    <t>廚房</t>
  </si>
  <si>
    <t>基礎清潔・流理臺、瓦斯爐、抽油煙機外部</t>
  </si>
  <si>
    <t>衛浴</t>
  </si>
  <si>
    <t>基礎清潔・馬桶、洗手台、鏡面、地板，以間計</t>
  </si>
  <si>
    <t>清潔藥劑</t>
  </si>
  <si>
    <t>耗材・環保認證清潔劑</t>
  </si>
  <si>
    <t>拋棄式耗材</t>
  </si>
  <si>
    <t>耗材・抹布、手套、鞋套</t>
  </si>
  <si>
    <t>總計（未稅）</t>
  </si>
  <si>
    <t>營業稅 5%</t>
  </si>
  <si>
    <t>應付金額（含稅）</t>
  </si>
  <si>
    <t>選配服務項目（不計入總額，客戶勾選後才加入）</t>
  </si>
  <si>
    <t>選配服務</t>
  </si>
  <si>
    <t>抽油煙機深度清洗</t>
  </si>
  <si>
    <t>拆機清洗與濾網</t>
  </si>
  <si>
    <t>冷氣機清洗</t>
  </si>
  <si>
    <t>室內機拆洗，以台計</t>
  </si>
  <si>
    <t>窗戶清潔</t>
  </si>
  <si>
    <t>含紗窗、窗框、玻璃，以扇計</t>
  </si>
  <si>
    <t>除膠、除漆</t>
  </si>
  <si>
    <t>殘膠或油漆痕跡處理</t>
  </si>
  <si>
    <t>選配合計（未稅）</t>
  </si>
  <si>
    <t>付款條件</t>
  </si>
  <si>
    <t>期別</t>
  </si>
  <si>
    <t>條件</t>
  </si>
  <si>
    <t>比例</t>
  </si>
  <si>
    <t>金額（含稅）</t>
  </si>
  <si>
    <t>訂金</t>
  </si>
  <si>
    <t>預約確認時</t>
  </si>
  <si>
    <t>尾款</t>
  </si>
  <si>
    <t>完工驗收後</t>
  </si>
  <si>
    <t>備註</t>
  </si>
  <si>
    <t>1. 本報價適用範圍：室內面積約 25～35 坪住宅。</t>
  </si>
  <si>
    <t>2. 不含項目：外牆清洗、窗簾清洗、地毯深度清洗（需另行報價）。</t>
  </si>
  <si>
    <t>3. 如現場狀況與預期嚴重不符（如囤積屋），保留現場加價權利。</t>
  </si>
  <si>
    <t>4. 施工時間：基礎清潔約 4～6 小時，含深度清潔約 6～8 小時。</t>
  </si>
  <si>
    <t>5. 驗收標準：完工後現場確認，有問題當場補做。</t>
  </si>
  <si>
    <t>6. 付款方式：金額 1 萬元以下於到場施工前付清；超過 1 萬元依下方付款條件，訂金 50%、完工驗收後付尾款 50%。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</si>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</sst>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15</v>
      </c>
      <c r="E12" s="1">
        <v>500</v>
      </c>
      <c r="F12" s="1">
        <f>D12*E12</f>
        <v>7500</v>
      </c>
    </row>
    <row r="13">
      <c r="A13">
        <v>2</v>
      </c>
      <c r="B13" t="s">
        <v>20</v>
      </c>
      <c r="C13" t="s">
        <v>21</v>
      </c>
      <c r="D13">
        <v>10</v>
      </c>
      <c r="E13" s="1">
        <v>500</v>
      </c>
      <c r="F13" s="1">
        <f>D13*E13</f>
        <v>5000</v>
      </c>
    </row>
    <row r="14">
      <c r="A14">
        <v>3</v>
      </c>
      <c r="B14" t="s">
        <v>22</v>
      </c>
      <c r="C14" t="s">
        <v>23</v>
      </c>
      <c r="D14">
        <v>1</v>
      </c>
      <c r="E14" s="1">
        <v>3000</v>
      </c>
      <c r="F14" s="1">
        <f>D14*E14</f>
        <v>3000</v>
      </c>
    </row>
    <row r="15">
      <c r="A15">
        <v>4</v>
      </c>
      <c r="B15" t="s">
        <v>24</v>
      </c>
      <c r="C15" t="s">
        <v>25</v>
      </c>
      <c r="D15">
        <v>2</v>
      </c>
      <c r="E15" s="1">
        <v>2000</v>
      </c>
      <c r="F15" s="1">
        <f>D15*E15</f>
        <v>4000</v>
      </c>
    </row>
    <row r="16">
      <c r="A16">
        <v>5</v>
      </c>
      <c r="B16" t="s">
        <v>26</v>
      </c>
      <c r="C16" t="s">
        <v>27</v>
      </c>
      <c r="D16">
        <v>1</v>
      </c>
      <c r="E16" s="1">
        <v>500</v>
      </c>
      <c r="F16" s="1">
        <f>D16*E16</f>
        <v>500</v>
      </c>
    </row>
    <row r="17">
      <c r="A17">
        <v>6</v>
      </c>
      <c r="B17" t="s">
        <v>28</v>
      </c>
      <c r="C17" t="s">
        <v>29</v>
      </c>
      <c r="D17">
        <v>1</v>
      </c>
      <c r="E17" s="1">
        <v>300</v>
      </c>
      <c r="F17" s="1">
        <f>D17*E17</f>
        <v>300</v>
      </c>
    </row>
    <row r="18">
      <c r="A18" t="s">
        <v>3</v>
      </c>
      <c r="B18" t="s">
        <v>3</v>
      </c>
      <c r="C18" t="s">
        <v>3</v>
      </c>
      <c r="D18" t="s">
        <v>3</v>
      </c>
      <c r="E18" t="s">
        <v>30</v>
      </c>
      <c r="F18" s="1">
        <f>SUM(F12:F17)</f>
        <v>20300</v>
      </c>
    </row>
    <row r="19">
      <c r="A19" t="s">
        <v>3</v>
      </c>
      <c r="B19" t="s">
        <v>3</v>
      </c>
      <c r="C19" t="s">
        <v>3</v>
      </c>
      <c r="D19" t="s">
        <v>3</v>
      </c>
      <c r="E19" t="s">
        <v>31</v>
      </c>
      <c r="F19" s="1">
        <f>F20-F18</f>
        <v>1015</v>
      </c>
    </row>
    <row r="20">
      <c r="A20" t="s">
        <v>3</v>
      </c>
      <c r="B20" t="s">
        <v>3</v>
      </c>
      <c r="C20" t="s">
        <v>3</v>
      </c>
      <c r="D20" t="s">
        <v>3</v>
      </c>
      <c r="E20" t="s">
        <v>32</v>
      </c>
      <c r="F20" s="1">
        <f>ROUND(F18*1.05,0)</f>
        <v>21315</v>
      </c>
    </row>
    <row r="22">
      <c r="A22" t="s">
        <v>33</v>
      </c>
    </row>
    <row r="23">
      <c r="A23" t="s">
        <v>12</v>
      </c>
      <c r="B23" t="s">
        <v>34</v>
      </c>
      <c r="C23" t="s">
        <v>14</v>
      </c>
      <c r="D23" t="s">
        <v>15</v>
      </c>
      <c r="E23" t="s">
        <v>16</v>
      </c>
      <c r="F23" t="s">
        <v>17</v>
      </c>
    </row>
    <row r="24">
      <c r="A24">
        <v>1</v>
      </c>
      <c r="B24" t="s">
        <v>35</v>
      </c>
      <c r="C24" t="s">
        <v>36</v>
      </c>
      <c r="D24">
        <v>1</v>
      </c>
      <c r="E24" s="1">
        <v>3500</v>
      </c>
      <c r="F24" s="1">
        <f>D24*E24</f>
        <v>3500</v>
      </c>
    </row>
    <row r="25">
      <c r="A25">
        <v>2</v>
      </c>
      <c r="B25" t="s">
        <v>37</v>
      </c>
      <c r="C25" t="s">
        <v>38</v>
      </c>
      <c r="D25">
        <v>3</v>
      </c>
      <c r="E25" s="1">
        <v>2500</v>
      </c>
      <c r="F25" s="1">
        <f>D25*E25</f>
        <v>7500</v>
      </c>
    </row>
    <row r="26">
      <c r="A26">
        <v>3</v>
      </c>
      <c r="B26" t="s">
        <v>39</v>
      </c>
      <c r="C26" t="s">
        <v>40</v>
      </c>
      <c r="D26">
        <v>8</v>
      </c>
      <c r="E26" s="1">
        <v>500</v>
      </c>
      <c r="F26" s="1">
        <f>D26*E26</f>
        <v>4000</v>
      </c>
    </row>
    <row r="27">
      <c r="A27">
        <v>4</v>
      </c>
      <c r="B27" t="s">
        <v>41</v>
      </c>
      <c r="C27" t="s">
        <v>42</v>
      </c>
      <c r="D27">
        <v>1</v>
      </c>
      <c r="E27" s="1">
        <v>2000</v>
      </c>
      <c r="F27" s="1">
        <f>D27*E27</f>
        <v>2000</v>
      </c>
    </row>
    <row r="28">
      <c r="A28" t="s">
        <v>3</v>
      </c>
      <c r="B28" t="s">
        <v>3</v>
      </c>
      <c r="C28" t="s">
        <v>3</v>
      </c>
      <c r="D28" t="s">
        <v>3</v>
      </c>
      <c r="E28" t="s">
        <v>43</v>
      </c>
      <c r="F28" s="1">
        <f>SUM(F24:F27)</f>
        <v>17000</v>
      </c>
    </row>
    <row r="30">
      <c r="A30" t="s">
        <v>44</v>
      </c>
    </row>
    <row r="31">
      <c r="A31" t="s">
        <v>45</v>
      </c>
      <c r="B31" t="s">
        <v>46</v>
      </c>
      <c r="C31" t="s">
        <v>3</v>
      </c>
      <c r="D31" t="s">
        <v>47</v>
      </c>
      <c r="E31" t="s">
        <v>3</v>
      </c>
      <c r="F31" t="s">
        <v>48</v>
      </c>
    </row>
    <row r="32">
      <c r="A32" t="s">
        <v>49</v>
      </c>
      <c r="B32" t="s">
        <v>50</v>
      </c>
      <c r="C32" t="s">
        <v>3</v>
      </c>
      <c r="D32" s="2">
        <v>0.5</v>
      </c>
      <c r="E32" t="s">
        <v>3</v>
      </c>
      <c r="F32" s="1">
        <f>ROUND(F20*D32,0)</f>
        <v>10658</v>
      </c>
    </row>
    <row r="33">
      <c r="A33" t="s">
        <v>51</v>
      </c>
      <c r="B33" t="s">
        <v>52</v>
      </c>
      <c r="C33" t="s">
        <v>3</v>
      </c>
      <c r="D33" s="2">
        <v>0.5</v>
      </c>
      <c r="E33" t="s">
        <v>3</v>
      </c>
      <c r="F33" s="1">
        <f>F20-SUM(F32:F32)</f>
        <v>10657</v>
      </c>
    </row>
    <row r="35">
      <c r="A35" t="s">
        <v>53</v>
      </c>
    </row>
    <row r="36">
      <c r="A36" t="s">
        <v>54</v>
      </c>
    </row>
    <row r="37">
      <c r="A37" t="s">
        <v>55</v>
      </c>
    </row>
    <row r="38">
      <c r="A38" t="s">
        <v>56</v>
      </c>
    </row>
    <row r="39">
      <c r="A39" t="s">
        <v>57</v>
      </c>
    </row>
    <row r="40">
      <c r="A40" t="s">
        <v>58</v>
      </c>
    </row>
    <row r="41">
      <c r="A41" t="s">
        <v>59</v>
      </c>
    </row>
    <row r="43">
      <c r="A43" t="s">
        <v>60</v>
      </c>
      <c r="B43" t="s">
        <v>3</v>
      </c>
      <c r="C43" t="s">
        <v>3</v>
      </c>
      <c r="D43" t="s">
        <v>61</v>
      </c>
    </row>
    <row r="44">
      <c r="A44" t="s">
        <v>62</v>
      </c>
      <c r="B44" t="s">
        <v>3</v>
      </c>
      <c r="C44" t="s">
        <v>3</v>
      </c>
      <c r="D44" t="s">
        <v>62</v>
      </c>
    </row>
  </sheetData>
  <mergeCells count="11">
    <mergeCell ref="A1:F1"/>
    <mergeCell ref="A2:F2"/>
    <mergeCell ref="A22:F22"/>
    <mergeCell ref="A30:F30"/>
    <mergeCell ref="A35:F35"/>
    <mergeCell ref="A36:F36"/>
    <mergeCell ref="A37:F37"/>
    <mergeCell ref="A38:F38"/>
    <mergeCell ref="A39:F39"/>
    <mergeCell ref="A40:F40"/>
    <mergeCell ref="A41:F41"/>
  </mergeCells>
  <ignoredErrors>
    <ignoredError numberStoredAsText="1" sqref="A1:F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清潔服務報價單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