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餐飲外燴報價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<sst xmlns="http://schemas.openxmlformats.org/spreadsheetml/2006/main" count="114" uniqueCount="68">
  <si>
    <t>餐飲外燴報價單</t>
  </si>
  <si>
    <t>範本來源：秒發報價 https://quote.foreverwebs.com/templates/catering　品項與金額都是範例，請改成你的內容與價格</t>
  </si>
  <si>
    <t>報價單位：</t>
  </si>
  <si>
    <t/>
  </si>
  <si>
    <t>客戶：</t>
  </si>
  <si>
    <t>統一編號：</t>
  </si>
  <si>
    <t>聯絡人：</t>
  </si>
  <si>
    <t>電話：</t>
  </si>
  <si>
    <t>專案名稱：</t>
  </si>
  <si>
    <t>百人宴席外燴（10 桌）</t>
  </si>
  <si>
    <t>報價日期：</t>
  </si>
  <si>
    <t>有效期限：報價日起 30 天</t>
  </si>
  <si>
    <t>項次</t>
  </si>
  <si>
    <t>服務項目</t>
  </si>
  <si>
    <t>說明</t>
  </si>
  <si>
    <t>數量</t>
  </si>
  <si>
    <t>單價</t>
  </si>
  <si>
    <t>小計</t>
  </si>
  <si>
    <t>冷盤（3 道）</t>
  </si>
  <si>
    <t>菜色・鮑魚沙拉、鮮蝦盤、涼拌干貝，以桌計（每桌 10 人）</t>
  </si>
  <si>
    <t>熱菜（6 道）</t>
  </si>
  <si>
    <t>菜色・紅燒牛腩、清蒸海魚、宮保蝦球等，以桌計</t>
  </si>
  <si>
    <t>湯品（1 道）</t>
  </si>
  <si>
    <t>菜色・佛跳牆，以桌計</t>
  </si>
  <si>
    <t>甜點水果</t>
  </si>
  <si>
    <t>菜色・季節水果盤、紅豆湯圓，以桌計</t>
  </si>
  <si>
    <t>主廚</t>
  </si>
  <si>
    <t>人力・現場烹調</t>
  </si>
  <si>
    <t>助手</t>
  </si>
  <si>
    <t>人力・備料出菜</t>
  </si>
  <si>
    <t>外場服務生</t>
  </si>
  <si>
    <t>人力・桌邊服務</t>
  </si>
  <si>
    <t>圓桌與桌巾椅套</t>
  </si>
  <si>
    <t>設備租借・10 人座，以桌計</t>
  </si>
  <si>
    <t>餐具組</t>
  </si>
  <si>
    <t>設備租借・含碗盤杯筷，以人計</t>
  </si>
  <si>
    <t>保溫設備</t>
  </si>
  <si>
    <t>設備租借・電磁爐、保溫鍋</t>
  </si>
  <si>
    <t>食材運送</t>
  </si>
  <si>
    <t>冷藏車配送</t>
  </si>
  <si>
    <t>總計（未稅）</t>
  </si>
  <si>
    <t>營業稅 5%</t>
  </si>
  <si>
    <t>應付金額（含稅）</t>
  </si>
  <si>
    <t>選配服務項目（不計入總額，客戶勾選後才加入）</t>
  </si>
  <si>
    <t>選配服務</t>
  </si>
  <si>
    <t>現場佈置</t>
  </si>
  <si>
    <t>花藝與簽到桌</t>
  </si>
  <si>
    <t>選配合計（未稅）</t>
  </si>
  <si>
    <t>付款條件</t>
  </si>
  <si>
    <t>期別</t>
  </si>
  <si>
    <t>條件</t>
  </si>
  <si>
    <t>比例</t>
  </si>
  <si>
    <t>金額（含稅）</t>
  </si>
  <si>
    <t>訂金</t>
  </si>
  <si>
    <t>簽約時</t>
  </si>
  <si>
    <t>活動前款</t>
  </si>
  <si>
    <t>活動前 7 天</t>
  </si>
  <si>
    <t>尾款</t>
  </si>
  <si>
    <t>活動後 3 天內</t>
  </si>
  <si>
    <t>備註</t>
  </si>
  <si>
    <t>1. 本報價以 100 人、10 桌為基準，人數增減 10% 以內不另計費。</t>
  </si>
  <si>
    <t>2. 超過 10% 之人數變動，請於活動前 7 天通知，費用按比例調整。</t>
  </si>
  <si>
    <t>3. 如遇政府公告停班停課，訂金保留並可延期一次。</t>
  </si>
  <si>
    <t>4. 客戶自行取消：活動前 14 天免費取消，7～14 天扣訂金 50%，7 天內訂金不退。</t>
  </si>
  <si>
    <t>5. 餐具損壞按原價賠償，正常耗損不計。</t>
  </si>
  <si>
    <t>報價方簽章：</t>
  </si>
  <si>
    <t>客戶簽章：</t>
  </si>
  <si>
    <t>日期：</t>
  </si>
</sst>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#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workbookViewId="0"/>
  </sheetViews>
  <cols>
    <col min="1" max="1" width="6.83203125" customWidth="1"/>
    <col min="2" max="2" width="28.83203125" customWidth="1"/>
    <col min="3" max="3" width="36.83203125" customWidth="1"/>
    <col min="4" max="4" width="8.83203125" customWidth="1"/>
    <col min="5" max="5" width="14.83203125" customWidth="1"/>
    <col min="6" max="6" width="16.83203125" customWidth="1"/>
  </cols>
  <sheetData>
    <row r="1">
      <c r="A1" t="s">
        <v>0</v>
      </c>
    </row>
    <row r="2">
      <c r="A2" t="s">
        <v>1</v>
      </c>
    </row>
    <row r="4">
      <c r="A4" t="s">
        <v>2</v>
      </c>
      <c r="B4" t="s">
        <v>3</v>
      </c>
      <c r="C4" t="s">
        <v>3</v>
      </c>
      <c r="D4" t="s">
        <v>4</v>
      </c>
    </row>
    <row r="5">
      <c r="A5" t="s">
        <v>5</v>
      </c>
      <c r="B5" t="s">
        <v>3</v>
      </c>
      <c r="C5" t="s">
        <v>3</v>
      </c>
      <c r="D5" t="s">
        <v>5</v>
      </c>
    </row>
    <row r="6">
      <c r="A6" t="s">
        <v>6</v>
      </c>
      <c r="B6" t="s">
        <v>3</v>
      </c>
      <c r="C6" t="s">
        <v>3</v>
      </c>
      <c r="D6" t="s">
        <v>6</v>
      </c>
    </row>
    <row r="7">
      <c r="A7" t="s">
        <v>7</v>
      </c>
      <c r="B7" t="s">
        <v>3</v>
      </c>
      <c r="C7" t="s">
        <v>3</v>
      </c>
      <c r="D7" t="s">
        <v>7</v>
      </c>
    </row>
    <row r="8">
      <c r="A8" t="s">
        <v>8</v>
      </c>
      <c r="B8" t="s">
        <v>9</v>
      </c>
    </row>
    <row r="9">
      <c r="A9" t="s">
        <v>10</v>
      </c>
      <c r="B9" t="s">
        <v>3</v>
      </c>
      <c r="C9" t="s">
        <v>3</v>
      </c>
      <c r="D9" t="s">
        <v>11</v>
      </c>
    </row>
    <row r="11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</row>
    <row r="12">
      <c r="A12">
        <v>1</v>
      </c>
      <c r="B12" t="s">
        <v>18</v>
      </c>
      <c r="C12" t="s">
        <v>19</v>
      </c>
      <c r="D12">
        <v>10</v>
      </c>
      <c r="E12" s="1">
        <v>2500</v>
      </c>
      <c r="F12" s="1">
        <f>D12*E12</f>
        <v>25000</v>
      </c>
    </row>
    <row r="13">
      <c r="A13">
        <v>2</v>
      </c>
      <c r="B13" t="s">
        <v>20</v>
      </c>
      <c r="C13" t="s">
        <v>21</v>
      </c>
      <c r="D13">
        <v>10</v>
      </c>
      <c r="E13" s="1">
        <v>5500</v>
      </c>
      <c r="F13" s="1">
        <f>D13*E13</f>
        <v>55000</v>
      </c>
    </row>
    <row r="14">
      <c r="A14">
        <v>3</v>
      </c>
      <c r="B14" t="s">
        <v>22</v>
      </c>
      <c r="C14" t="s">
        <v>23</v>
      </c>
      <c r="D14">
        <v>10</v>
      </c>
      <c r="E14" s="1">
        <v>1800</v>
      </c>
      <c r="F14" s="1">
        <f>D14*E14</f>
        <v>18000</v>
      </c>
    </row>
    <row r="15">
      <c r="A15">
        <v>4</v>
      </c>
      <c r="B15" t="s">
        <v>24</v>
      </c>
      <c r="C15" t="s">
        <v>25</v>
      </c>
      <c r="D15">
        <v>10</v>
      </c>
      <c r="E15" s="1">
        <v>800</v>
      </c>
      <c r="F15" s="1">
        <f>D15*E15</f>
        <v>8000</v>
      </c>
    </row>
    <row r="16">
      <c r="A16">
        <v>5</v>
      </c>
      <c r="B16" t="s">
        <v>26</v>
      </c>
      <c r="C16" t="s">
        <v>27</v>
      </c>
      <c r="D16">
        <v>1</v>
      </c>
      <c r="E16" s="1">
        <v>8000</v>
      </c>
      <c r="F16" s="1">
        <f>D16*E16</f>
        <v>8000</v>
      </c>
    </row>
    <row r="17">
      <c r="A17">
        <v>6</v>
      </c>
      <c r="B17" t="s">
        <v>28</v>
      </c>
      <c r="C17" t="s">
        <v>29</v>
      </c>
      <c r="D17">
        <v>2</v>
      </c>
      <c r="E17" s="1">
        <v>3500</v>
      </c>
      <c r="F17" s="1">
        <f>D17*E17</f>
        <v>7000</v>
      </c>
    </row>
    <row r="18">
      <c r="A18">
        <v>7</v>
      </c>
      <c r="B18" t="s">
        <v>30</v>
      </c>
      <c r="C18" t="s">
        <v>31</v>
      </c>
      <c r="D18">
        <v>4</v>
      </c>
      <c r="E18" s="1">
        <v>2500</v>
      </c>
      <c r="F18" s="1">
        <f>D18*E18</f>
        <v>10000</v>
      </c>
    </row>
    <row r="19">
      <c r="A19">
        <v>8</v>
      </c>
      <c r="B19" t="s">
        <v>32</v>
      </c>
      <c r="C19" t="s">
        <v>33</v>
      </c>
      <c r="D19">
        <v>10</v>
      </c>
      <c r="E19" s="1">
        <v>1200</v>
      </c>
      <c r="F19" s="1">
        <f>D19*E19</f>
        <v>12000</v>
      </c>
    </row>
    <row r="20">
      <c r="A20">
        <v>9</v>
      </c>
      <c r="B20" t="s">
        <v>34</v>
      </c>
      <c r="C20" t="s">
        <v>35</v>
      </c>
      <c r="D20">
        <v>100</v>
      </c>
      <c r="E20" s="1">
        <v>80</v>
      </c>
      <c r="F20" s="1">
        <f>D20*E20</f>
        <v>8000</v>
      </c>
    </row>
    <row r="21">
      <c r="A21">
        <v>10</v>
      </c>
      <c r="B21" t="s">
        <v>36</v>
      </c>
      <c r="C21" t="s">
        <v>37</v>
      </c>
      <c r="D21">
        <v>6</v>
      </c>
      <c r="E21" s="1">
        <v>500</v>
      </c>
      <c r="F21" s="1">
        <f>D21*E21</f>
        <v>3000</v>
      </c>
    </row>
    <row r="22">
      <c r="A22">
        <v>11</v>
      </c>
      <c r="B22" t="s">
        <v>38</v>
      </c>
      <c r="C22" t="s">
        <v>39</v>
      </c>
      <c r="D22">
        <v>1</v>
      </c>
      <c r="E22" s="1">
        <v>5000</v>
      </c>
      <c r="F22" s="1">
        <f>D22*E22</f>
        <v>5000</v>
      </c>
    </row>
    <row r="23">
      <c r="A23" t="s">
        <v>3</v>
      </c>
      <c r="B23" t="s">
        <v>3</v>
      </c>
      <c r="C23" t="s">
        <v>3</v>
      </c>
      <c r="D23" t="s">
        <v>3</v>
      </c>
      <c r="E23" t="s">
        <v>40</v>
      </c>
      <c r="F23" s="1">
        <f>SUM(F12:F22)</f>
        <v>159000</v>
      </c>
    </row>
    <row r="24">
      <c r="A24" t="s">
        <v>3</v>
      </c>
      <c r="B24" t="s">
        <v>3</v>
      </c>
      <c r="C24" t="s">
        <v>3</v>
      </c>
      <c r="D24" t="s">
        <v>3</v>
      </c>
      <c r="E24" t="s">
        <v>41</v>
      </c>
      <c r="F24" s="1">
        <f>F25-F23</f>
        <v>7950</v>
      </c>
    </row>
    <row r="25">
      <c r="A25" t="s">
        <v>3</v>
      </c>
      <c r="B25" t="s">
        <v>3</v>
      </c>
      <c r="C25" t="s">
        <v>3</v>
      </c>
      <c r="D25" t="s">
        <v>3</v>
      </c>
      <c r="E25" t="s">
        <v>42</v>
      </c>
      <c r="F25" s="1">
        <f>ROUND(F23*1.05,0)</f>
        <v>166950</v>
      </c>
    </row>
    <row r="27">
      <c r="A27" t="s">
        <v>43</v>
      </c>
    </row>
    <row r="28">
      <c r="A28" t="s">
        <v>12</v>
      </c>
      <c r="B28" t="s">
        <v>44</v>
      </c>
      <c r="C28" t="s">
        <v>14</v>
      </c>
      <c r="D28" t="s">
        <v>15</v>
      </c>
      <c r="E28" t="s">
        <v>16</v>
      </c>
      <c r="F28" t="s">
        <v>17</v>
      </c>
    </row>
    <row r="29">
      <c r="A29">
        <v>1</v>
      </c>
      <c r="B29" t="s">
        <v>45</v>
      </c>
      <c r="C29" t="s">
        <v>46</v>
      </c>
      <c r="D29">
        <v>1</v>
      </c>
      <c r="E29" s="1">
        <v>8000</v>
      </c>
      <c r="F29" s="1">
        <f>D29*E29</f>
        <v>8000</v>
      </c>
    </row>
    <row r="30">
      <c r="A30" t="s">
        <v>3</v>
      </c>
      <c r="B30" t="s">
        <v>3</v>
      </c>
      <c r="C30" t="s">
        <v>3</v>
      </c>
      <c r="D30" t="s">
        <v>3</v>
      </c>
      <c r="E30" t="s">
        <v>47</v>
      </c>
      <c r="F30" s="1">
        <f>SUM(F29:F29)</f>
        <v>8000</v>
      </c>
    </row>
    <row r="32">
      <c r="A32" t="s">
        <v>48</v>
      </c>
    </row>
    <row r="33">
      <c r="A33" t="s">
        <v>49</v>
      </c>
      <c r="B33" t="s">
        <v>50</v>
      </c>
      <c r="C33" t="s">
        <v>3</v>
      </c>
      <c r="D33" t="s">
        <v>51</v>
      </c>
      <c r="E33" t="s">
        <v>3</v>
      </c>
      <c r="F33" t="s">
        <v>52</v>
      </c>
    </row>
    <row r="34">
      <c r="A34" t="s">
        <v>53</v>
      </c>
      <c r="B34" t="s">
        <v>54</v>
      </c>
      <c r="C34" t="s">
        <v>3</v>
      </c>
      <c r="D34" s="2">
        <v>0.3</v>
      </c>
      <c r="E34" t="s">
        <v>3</v>
      </c>
      <c r="F34" s="1">
        <f>ROUND(F25*D34,0)</f>
        <v>50085</v>
      </c>
    </row>
    <row r="35">
      <c r="A35" t="s">
        <v>55</v>
      </c>
      <c r="B35" t="s">
        <v>56</v>
      </c>
      <c r="C35" t="s">
        <v>3</v>
      </c>
      <c r="D35" s="2">
        <v>0.5</v>
      </c>
      <c r="E35" t="s">
        <v>3</v>
      </c>
      <c r="F35" s="1">
        <f>ROUND(F25*D35,0)</f>
        <v>83475</v>
      </c>
    </row>
    <row r="36">
      <c r="A36" t="s">
        <v>57</v>
      </c>
      <c r="B36" t="s">
        <v>58</v>
      </c>
      <c r="C36" t="s">
        <v>3</v>
      </c>
      <c r="D36" s="2">
        <v>0.2</v>
      </c>
      <c r="E36" t="s">
        <v>3</v>
      </c>
      <c r="F36" s="1">
        <f>F25-SUM(F34:F35)</f>
        <v>33390</v>
      </c>
    </row>
    <row r="38">
      <c r="A38" t="s">
        <v>59</v>
      </c>
    </row>
    <row r="39">
      <c r="A39" t="s">
        <v>60</v>
      </c>
    </row>
    <row r="40">
      <c r="A40" t="s">
        <v>61</v>
      </c>
    </row>
    <row r="41">
      <c r="A41" t="s">
        <v>62</v>
      </c>
    </row>
    <row r="42">
      <c r="A42" t="s">
        <v>63</v>
      </c>
    </row>
    <row r="43">
      <c r="A43" t="s">
        <v>64</v>
      </c>
    </row>
    <row r="45">
      <c r="A45" t="s">
        <v>65</v>
      </c>
      <c r="B45" t="s">
        <v>3</v>
      </c>
      <c r="C45" t="s">
        <v>3</v>
      </c>
      <c r="D45" t="s">
        <v>66</v>
      </c>
    </row>
    <row r="46">
      <c r="A46" t="s">
        <v>67</v>
      </c>
      <c r="B46" t="s">
        <v>3</v>
      </c>
      <c r="C46" t="s">
        <v>3</v>
      </c>
      <c r="D46" t="s">
        <v>67</v>
      </c>
    </row>
  </sheetData>
  <mergeCells count="10">
    <mergeCell ref="A1:F1"/>
    <mergeCell ref="A2:F2"/>
    <mergeCell ref="A27:F27"/>
    <mergeCell ref="A32:F32"/>
    <mergeCell ref="A38:F38"/>
    <mergeCell ref="A39:F39"/>
    <mergeCell ref="A40:F40"/>
    <mergeCell ref="A41:F41"/>
    <mergeCell ref="A42:F42"/>
    <mergeCell ref="A43:F43"/>
  </mergeCells>
  <ignoredErrors>
    <ignoredError numberStoredAsText="1" sqref="A1:F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餐飲外燴報價單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