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冷氣安裝報價單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<sst xmlns="http://schemas.openxmlformats.org/spreadsheetml/2006/main" count="103" uniqueCount="57">
  <si>
    <t>冷氣安裝報價單</t>
  </si>
  <si>
    <t>範本來源：秒發報價 https://quote.foreverwebs.com/templates/aircon　品項與金額都是範例，請改成你的內容與價格</t>
  </si>
  <si>
    <t>報價單位：</t>
  </si>
  <si>
    <t/>
  </si>
  <si>
    <t>客戶：</t>
  </si>
  <si>
    <t>統一編號：</t>
  </si>
  <si>
    <t>聯絡人：</t>
  </si>
  <si>
    <t>電話：</t>
  </si>
  <si>
    <t>專案名稱：</t>
  </si>
  <si>
    <t>臥室分離式冷氣安裝（1 台）</t>
  </si>
  <si>
    <t>報價日期：</t>
  </si>
  <si>
    <t>有效期限：報價日起 14 天</t>
  </si>
  <si>
    <t>項次</t>
  </si>
  <si>
    <t>服務項目</t>
  </si>
  <si>
    <t>說明</t>
  </si>
  <si>
    <t>數量</t>
  </si>
  <si>
    <t>單價</t>
  </si>
  <si>
    <t>小計</t>
  </si>
  <si>
    <t>分離式變頻冷氣（約 1.5 噸）</t>
  </si>
  <si>
    <t>機器・冷房能力約 3.6～5.0kW，適用 7～11 坪，品牌型號依客戶選擇</t>
  </si>
  <si>
    <t>標準安裝工資</t>
  </si>
  <si>
    <t>安裝・室內外機安裝、標準支架、試機，含冷媒管 6 米與排水配管 2 米</t>
  </si>
  <si>
    <t>冷媒管超長</t>
  </si>
  <si>
    <t>加價・超出 6 米的部分，每米含保溫與包紮，實際長度以施工日丈量為準</t>
  </si>
  <si>
    <t>新增穿牆孔</t>
  </si>
  <si>
    <t>加價・以處計，RC 結構牆另計，不含牆面修補與油漆</t>
  </si>
  <si>
    <t>總計（未稅）</t>
  </si>
  <si>
    <t>營業稅 5%</t>
  </si>
  <si>
    <t>應付金額（含稅）</t>
  </si>
  <si>
    <t>選配服務項目（不計入總額，客戶勾選後才加入）</t>
  </si>
  <si>
    <t>選配服務</t>
  </si>
  <si>
    <t>電源專用迴路</t>
  </si>
  <si>
    <t>水電工程・一般 3,000 元起，視距離與配電箱條件另行估價</t>
  </si>
  <si>
    <t>選配合計（未稅）</t>
  </si>
  <si>
    <t>付款條件</t>
  </si>
  <si>
    <t>期別</t>
  </si>
  <si>
    <t>條件</t>
  </si>
  <si>
    <t>比例</t>
  </si>
  <si>
    <t>金額（含稅）</t>
  </si>
  <si>
    <t>訂金</t>
  </si>
  <si>
    <t>簽約時</t>
  </si>
  <si>
    <t>機器到場款</t>
  </si>
  <si>
    <t>機器送達現場時</t>
  </si>
  <si>
    <t>驗收尾款</t>
  </si>
  <si>
    <t>試機驗收完成後</t>
  </si>
  <si>
    <t>備註</t>
  </si>
  <si>
    <t>1. 冷媒管內含 6 米，超出每米 350 元（含保溫與包紮）；實際長度以施工日丈量為準。</t>
  </si>
  <si>
    <t>2. 基本排水含 2 米配管；新增穿牆孔每處 800 元，RC 結構牆另計；不含牆面修補與油漆。</t>
  </si>
  <si>
    <t>3. 本報價不含電源工程，如需拉設專用迴路另行估價。</t>
  </si>
  <si>
    <t>4. 外機安裝位置需吊掛作業者另計；吊車費用、大樓施工申請費與管理費由業主負擔。</t>
  </si>
  <si>
    <t>5. 試機標準：運轉 30 分鐘後出風口溫度低於室溫 8°C 以上、無異音、排水順暢無滲漏、遙控功能正常，以上通過即視為驗收完成。</t>
  </si>
  <si>
    <t>6. 施工保固一年，範圍含冷媒洩漏、排水配管、支架固定、電路接點；機器本體依原廠保固條款，由原廠或經銷商負責。</t>
  </si>
  <si>
    <t>7. 因後續裝潢施工、外力碰撞、非本公司人員拆裝或移機所致之故障，不在施工保固範圍。</t>
  </si>
  <si>
    <t>8. 報價有效期 14 天，逾期因機器成本變動得重新報價。</t>
  </si>
  <si>
    <t>報價方簽章：</t>
  </si>
  <si>
    <t>客戶簽章：</t>
  </si>
  <si>
    <t>日期：</t>
  </si>
</sst>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#,##0.0#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3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workbookViewId="0"/>
  </sheetViews>
  <cols>
    <col min="1" max="1" width="6.83203125" customWidth="1"/>
    <col min="2" max="2" width="28.83203125" customWidth="1"/>
    <col min="3" max="3" width="36.83203125" customWidth="1"/>
    <col min="4" max="4" width="8.83203125" customWidth="1"/>
    <col min="5" max="5" width="14.83203125" customWidth="1"/>
    <col min="6" max="6" width="16.83203125" customWidth="1"/>
  </cols>
  <sheetData>
    <row r="1">
      <c r="A1" t="s">
        <v>0</v>
      </c>
    </row>
    <row r="2">
      <c r="A2" t="s">
        <v>1</v>
      </c>
    </row>
    <row r="4">
      <c r="A4" t="s">
        <v>2</v>
      </c>
      <c r="B4" t="s">
        <v>3</v>
      </c>
      <c r="C4" t="s">
        <v>3</v>
      </c>
      <c r="D4" t="s">
        <v>4</v>
      </c>
    </row>
    <row r="5">
      <c r="A5" t="s">
        <v>5</v>
      </c>
      <c r="B5" t="s">
        <v>3</v>
      </c>
      <c r="C5" t="s">
        <v>3</v>
      </c>
      <c r="D5" t="s">
        <v>5</v>
      </c>
    </row>
    <row r="6">
      <c r="A6" t="s">
        <v>6</v>
      </c>
      <c r="B6" t="s">
        <v>3</v>
      </c>
      <c r="C6" t="s">
        <v>3</v>
      </c>
      <c r="D6" t="s">
        <v>6</v>
      </c>
    </row>
    <row r="7">
      <c r="A7" t="s">
        <v>7</v>
      </c>
      <c r="B7" t="s">
        <v>3</v>
      </c>
      <c r="C7" t="s">
        <v>3</v>
      </c>
      <c r="D7" t="s">
        <v>7</v>
      </c>
    </row>
    <row r="8">
      <c r="A8" t="s">
        <v>8</v>
      </c>
      <c r="B8" t="s">
        <v>9</v>
      </c>
    </row>
    <row r="9">
      <c r="A9" t="s">
        <v>10</v>
      </c>
      <c r="B9" t="s">
        <v>3</v>
      </c>
      <c r="C9" t="s">
        <v>3</v>
      </c>
      <c r="D9" t="s">
        <v>11</v>
      </c>
    </row>
    <row r="11">
      <c r="A11" t="s">
        <v>12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</row>
    <row r="12">
      <c r="A12">
        <v>1</v>
      </c>
      <c r="B12" t="s">
        <v>18</v>
      </c>
      <c r="C12" t="s">
        <v>19</v>
      </c>
      <c r="D12">
        <v>1</v>
      </c>
      <c r="E12" s="1">
        <v>24500</v>
      </c>
      <c r="F12" s="1">
        <f>D12*E12</f>
        <v>24500</v>
      </c>
    </row>
    <row r="13">
      <c r="A13">
        <v>2</v>
      </c>
      <c r="B13" t="s">
        <v>20</v>
      </c>
      <c r="C13" t="s">
        <v>21</v>
      </c>
      <c r="D13">
        <v>1</v>
      </c>
      <c r="E13" s="1">
        <v>4200</v>
      </c>
      <c r="F13" s="1">
        <f>D13*E13</f>
        <v>4200</v>
      </c>
    </row>
    <row r="14">
      <c r="A14">
        <v>3</v>
      </c>
      <c r="B14" t="s">
        <v>22</v>
      </c>
      <c r="C14" t="s">
        <v>23</v>
      </c>
      <c r="D14">
        <v>3</v>
      </c>
      <c r="E14" s="1">
        <v>350</v>
      </c>
      <c r="F14" s="1">
        <f>D14*E14</f>
        <v>1050</v>
      </c>
    </row>
    <row r="15">
      <c r="A15">
        <v>4</v>
      </c>
      <c r="B15" t="s">
        <v>24</v>
      </c>
      <c r="C15" t="s">
        <v>25</v>
      </c>
      <c r="D15">
        <v>1</v>
      </c>
      <c r="E15" s="1">
        <v>800</v>
      </c>
      <c r="F15" s="1">
        <f>D15*E15</f>
        <v>800</v>
      </c>
    </row>
    <row r="16">
      <c r="A16" t="s">
        <v>3</v>
      </c>
      <c r="B16" t="s">
        <v>3</v>
      </c>
      <c r="C16" t="s">
        <v>3</v>
      </c>
      <c r="D16" t="s">
        <v>3</v>
      </c>
      <c r="E16" t="s">
        <v>26</v>
      </c>
      <c r="F16" s="1">
        <f>SUM(F12:F15)</f>
        <v>30550</v>
      </c>
    </row>
    <row r="17">
      <c r="A17" t="s">
        <v>3</v>
      </c>
      <c r="B17" t="s">
        <v>3</v>
      </c>
      <c r="C17" t="s">
        <v>3</v>
      </c>
      <c r="D17" t="s">
        <v>3</v>
      </c>
      <c r="E17" t="s">
        <v>27</v>
      </c>
      <c r="F17" s="1">
        <f>F18-F16</f>
        <v>1528</v>
      </c>
    </row>
    <row r="18">
      <c r="A18" t="s">
        <v>3</v>
      </c>
      <c r="B18" t="s">
        <v>3</v>
      </c>
      <c r="C18" t="s">
        <v>3</v>
      </c>
      <c r="D18" t="s">
        <v>3</v>
      </c>
      <c r="E18" t="s">
        <v>28</v>
      </c>
      <c r="F18" s="1">
        <f>ROUND(F16*1.05,0)</f>
        <v>32078</v>
      </c>
    </row>
    <row r="20">
      <c r="A20" t="s">
        <v>29</v>
      </c>
    </row>
    <row r="21">
      <c r="A21" t="s">
        <v>12</v>
      </c>
      <c r="B21" t="s">
        <v>30</v>
      </c>
      <c r="C21" t="s">
        <v>14</v>
      </c>
      <c r="D21" t="s">
        <v>15</v>
      </c>
      <c r="E21" t="s">
        <v>16</v>
      </c>
      <c r="F21" t="s">
        <v>17</v>
      </c>
    </row>
    <row r="22">
      <c r="A22">
        <v>1</v>
      </c>
      <c r="B22" t="s">
        <v>31</v>
      </c>
      <c r="C22" t="s">
        <v>32</v>
      </c>
      <c r="D22">
        <v>1</v>
      </c>
      <c r="E22" s="1">
        <v>3000</v>
      </c>
      <c r="F22" s="1">
        <f>D22*E22</f>
        <v>3000</v>
      </c>
    </row>
    <row r="23">
      <c r="A23" t="s">
        <v>3</v>
      </c>
      <c r="B23" t="s">
        <v>3</v>
      </c>
      <c r="C23" t="s">
        <v>3</v>
      </c>
      <c r="D23" t="s">
        <v>3</v>
      </c>
      <c r="E23" t="s">
        <v>33</v>
      </c>
      <c r="F23" s="1">
        <f>SUM(F22:F22)</f>
        <v>3000</v>
      </c>
    </row>
    <row r="25">
      <c r="A25" t="s">
        <v>34</v>
      </c>
    </row>
    <row r="26">
      <c r="A26" t="s">
        <v>35</v>
      </c>
      <c r="B26" t="s">
        <v>36</v>
      </c>
      <c r="C26" t="s">
        <v>3</v>
      </c>
      <c r="D26" t="s">
        <v>37</v>
      </c>
      <c r="E26" t="s">
        <v>3</v>
      </c>
      <c r="F26" t="s">
        <v>38</v>
      </c>
    </row>
    <row r="27">
      <c r="A27" t="s">
        <v>39</v>
      </c>
      <c r="B27" t="s">
        <v>40</v>
      </c>
      <c r="C27" t="s">
        <v>3</v>
      </c>
      <c r="D27" s="2">
        <v>0.3</v>
      </c>
      <c r="E27" t="s">
        <v>3</v>
      </c>
      <c r="F27" s="1">
        <f>ROUND(F18*D27,0)</f>
        <v>9623</v>
      </c>
    </row>
    <row r="28">
      <c r="A28" t="s">
        <v>41</v>
      </c>
      <c r="B28" t="s">
        <v>42</v>
      </c>
      <c r="C28" t="s">
        <v>3</v>
      </c>
      <c r="D28" s="2">
        <v>0.4</v>
      </c>
      <c r="E28" t="s">
        <v>3</v>
      </c>
      <c r="F28" s="1">
        <f>ROUND(F18*D28,0)</f>
        <v>12831</v>
      </c>
    </row>
    <row r="29">
      <c r="A29" t="s">
        <v>43</v>
      </c>
      <c r="B29" t="s">
        <v>44</v>
      </c>
      <c r="C29" t="s">
        <v>3</v>
      </c>
      <c r="D29" s="2">
        <v>0.3</v>
      </c>
      <c r="E29" t="s">
        <v>3</v>
      </c>
      <c r="F29" s="1">
        <f>F18-SUM(F27:F28)</f>
        <v>9624</v>
      </c>
    </row>
    <row r="31">
      <c r="A31" t="s">
        <v>45</v>
      </c>
    </row>
    <row r="32">
      <c r="A32" t="s">
        <v>46</v>
      </c>
    </row>
    <row r="33">
      <c r="A33" t="s">
        <v>47</v>
      </c>
    </row>
    <row r="34">
      <c r="A34" t="s">
        <v>48</v>
      </c>
    </row>
    <row r="35">
      <c r="A35" t="s">
        <v>49</v>
      </c>
    </row>
    <row r="36">
      <c r="A36" t="s">
        <v>50</v>
      </c>
    </row>
    <row r="37">
      <c r="A37" t="s">
        <v>51</v>
      </c>
    </row>
    <row r="38">
      <c r="A38" t="s">
        <v>52</v>
      </c>
    </row>
    <row r="39">
      <c r="A39" t="s">
        <v>53</v>
      </c>
    </row>
    <row r="41">
      <c r="A41" t="s">
        <v>54</v>
      </c>
      <c r="B41" t="s">
        <v>3</v>
      </c>
      <c r="C41" t="s">
        <v>3</v>
      </c>
      <c r="D41" t="s">
        <v>55</v>
      </c>
    </row>
    <row r="42">
      <c r="A42" t="s">
        <v>56</v>
      </c>
      <c r="B42" t="s">
        <v>3</v>
      </c>
      <c r="C42" t="s">
        <v>3</v>
      </c>
      <c r="D42" t="s">
        <v>56</v>
      </c>
    </row>
  </sheetData>
  <mergeCells count="13">
    <mergeCell ref="A1:F1"/>
    <mergeCell ref="A2:F2"/>
    <mergeCell ref="A20:F20"/>
    <mergeCell ref="A25:F25"/>
    <mergeCell ref="A31:F31"/>
    <mergeCell ref="A32:F32"/>
    <mergeCell ref="A33:F33"/>
    <mergeCell ref="A34:F34"/>
    <mergeCell ref="A35:F35"/>
    <mergeCell ref="A36:F36"/>
    <mergeCell ref="A37:F37"/>
    <mergeCell ref="A38:F38"/>
    <mergeCell ref="A39:F39"/>
  </mergeCells>
  <ignoredErrors>
    <ignoredError numberStoredAsText="1" sqref="A1:F4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冷氣安裝報價單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